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7" documentId="8_{77EF2CBF-6941-436D-AD6F-85EC76D61EA2}" xr6:coauthVersionLast="47" xr6:coauthVersionMax="47" xr10:uidLastSave="{F3B34B35-72E6-47A8-910B-DA3D1E104EC8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<sst xmlns="http://schemas.openxmlformats.org/spreadsheetml/2006/main" count="9140" uniqueCount="1378">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</sst>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Derbyshire Dales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7.2579964553970804</c:v>
                </c:pt>
                <c:pt idx="1">
                  <c:v>13.618709753350036</c:v>
                </c:pt>
                <c:pt idx="2">
                  <c:v>10.877509050427452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Derbyshire Dales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1372</c:v>
                </c:pt>
                <c:pt idx="1">
                  <c:v>927</c:v>
                </c:pt>
                <c:pt idx="2">
                  <c:v>985</c:v>
                </c:pt>
                <c:pt idx="3">
                  <c:v>897</c:v>
                </c:pt>
                <c:pt idx="4">
                  <c:v>806</c:v>
                </c:pt>
                <c:pt idx="5">
                  <c:v>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Derbyshire Dales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52.9</c:v>
                </c:pt>
                <c:pt idx="1">
                  <c:v>55.8</c:v>
                </c:pt>
                <c:pt idx="2">
                  <c:v>50.2</c:v>
                </c:pt>
                <c:pt idx="3">
                  <c:v>48.3</c:v>
                </c:pt>
                <c:pt idx="4">
                  <c:v>44.4</c:v>
                </c:pt>
                <c:pt idx="5">
                  <c:v>47.3</c:v>
                </c:pt>
                <c:pt idx="6">
                  <c:v>62.9</c:v>
                </c:pt>
                <c:pt idx="7">
                  <c:v>50.2</c:v>
                </c:pt>
                <c:pt idx="8">
                  <c:v>48.1</c:v>
                </c:pt>
                <c:pt idx="9">
                  <c:v>50.7</c:v>
                </c:pt>
                <c:pt idx="10">
                  <c:v>60.8</c:v>
                </c:pt>
                <c:pt idx="11">
                  <c:v>59.2</c:v>
                </c:pt>
                <c:pt idx="12">
                  <c:v>57.3</c:v>
                </c:pt>
                <c:pt idx="13">
                  <c:v>72.7</c:v>
                </c:pt>
                <c:pt idx="14">
                  <c:v>67.7</c:v>
                </c:pt>
                <c:pt idx="15">
                  <c:v>54.3</c:v>
                </c:pt>
                <c:pt idx="16">
                  <c:v>71.400000000000006</c:v>
                </c:pt>
                <c:pt idx="17">
                  <c:v>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Derbyshire Dales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6481</c:v>
                </c:pt>
                <c:pt idx="1">
                  <c:v>5842</c:v>
                </c:pt>
                <c:pt idx="2">
                  <c:v>5338</c:v>
                </c:pt>
                <c:pt idx="3">
                  <c:v>4802</c:v>
                </c:pt>
                <c:pt idx="4">
                  <c:v>4407</c:v>
                </c:pt>
                <c:pt idx="5">
                  <c:v>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Derbyshire Dales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822</c:v>
                </c:pt>
                <c:pt idx="1">
                  <c:v>755</c:v>
                </c:pt>
                <c:pt idx="2">
                  <c:v>507</c:v>
                </c:pt>
                <c:pt idx="3">
                  <c:v>435</c:v>
                </c:pt>
                <c:pt idx="4">
                  <c:v>359</c:v>
                </c:pt>
                <c:pt idx="5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571500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5697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Derbyshire</a:t>
          </a:r>
          <a:r>
            <a:rPr lang="en-GB" sz="1200" baseline="0">
              <a:effectLst/>
              <a:latin typeface="Avenir Next LT Pro" panose="020B0504020202020204" pitchFamily="34" charset="0"/>
            </a:rPr>
            <a:t> Dales was consistently below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Derbyshire Dales was consistently lower than the rural and England situations over the course of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Derbyshire Dales was either in line with or above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Derbyshire Dales was generally below both the rural and England situations.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Derbyshire Dales was generally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the rural situation, with the exception over the period in 2021/22.  The Derbyshire Dales position moved above and below the England level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83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Derbyshire Dales</v>
      </c>
      <c r="G12" s="10"/>
      <c r="H12" s="11"/>
      <c r="I12" s="12">
        <f>IF(VLOOKUP($F12,'E&amp;T'!$B$10:$Q$468,'E&amp;T'!O$1,FALSE)=0,"",VLOOKUP($F12,'E&amp;T'!$B$10:$Q$468,'E&amp;T'!O$1,FALSE))</f>
        <v>7.2579964553970804</v>
      </c>
      <c r="J12" s="13">
        <f>IF(VLOOKUP($F12,'E&amp;T'!$B$10:$Q$468,'E&amp;T'!P$1,FALSE)=0,"",VLOOKUP($F12,'E&amp;T'!$B$10:$Q$468,'E&amp;T'!P$1,FALSE))</f>
        <v>13.618709753350036</v>
      </c>
      <c r="K12" s="35">
        <f>IF(VLOOKUP($F12,'E&amp;T'!$B$10:$Q$468,'E&amp;T'!Q$1,FALSE)=0,"",VLOOKUP($F12,'E&amp;T'!$B$10:$Q$468,'E&amp;T'!Q$1,FALSE))</f>
        <v>10.877509050427452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Derbyshire Dales to Rural as a Region</v>
      </c>
      <c r="G15" s="66"/>
      <c r="H15" s="67"/>
      <c r="I15" s="19">
        <f>100*((I12-I13))/I13</f>
        <v>-34.498005668645249</v>
      </c>
      <c r="J15" s="19">
        <f>100*((J12-J13))/J13</f>
        <v>-20.929715270883968</v>
      </c>
      <c r="K15" s="38">
        <f t="shared" ref="K15" si="0">100*((K12-K13))/K13</f>
        <v>-32.280301652174636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Derbyshire Dales to England</v>
      </c>
      <c r="G16" s="53"/>
      <c r="H16" s="54"/>
      <c r="I16" s="19">
        <f>100*(I12-I14)/I14</f>
        <v>-53.009587097622536</v>
      </c>
      <c r="J16" s="19">
        <f>100*(J12-J14)/J14</f>
        <v>-51.725178646293188</v>
      </c>
      <c r="K16" s="38">
        <f t="shared" ref="K16" si="1">100*(K12-K14)/K14</f>
        <v>-63.388339828324241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Derbyshire Dales</v>
      </c>
      <c r="G21" s="10"/>
      <c r="H21" s="11"/>
      <c r="I21" s="12">
        <f>IF(VLOOKUP($F21,appstarts!$B$10:$L$468,appstarts!E$1,FALSE)=0,"",VLOOKUP($F21,appstarts!$B$10:$L$468,appstarts!E$1,FALSE))</f>
        <v>1372</v>
      </c>
      <c r="J21" s="13">
        <f>IF(VLOOKUP($F21,appstarts!$B$10:$L$468,appstarts!F$1,FALSE)=0,"",VLOOKUP($F21,appstarts!$B$10:$L$468,appstarts!F$1,FALSE))</f>
        <v>927</v>
      </c>
      <c r="K21" s="13">
        <f>IF(VLOOKUP($F21,appstarts!$B$10:$L$468,appstarts!G$1,FALSE)=0,"",VLOOKUP($F21,appstarts!$B$10:$L$468,appstarts!G$1,FALSE))</f>
        <v>985</v>
      </c>
      <c r="L21" s="13">
        <f>IF(VLOOKUP($F21,appstarts!$B$10:$L$468,appstarts!H$1,FALSE)=0,"",VLOOKUP($F21,appstarts!$B$10:$L$468,appstarts!H$1,FALSE))</f>
        <v>897</v>
      </c>
      <c r="M21" s="13">
        <f>IF(VLOOKUP($F21,appstarts!$B$10:$L$468,appstarts!I$1,FALSE)=0,"",VLOOKUP($F21,appstarts!$B$10:$L$468,appstarts!I$1,FALSE))</f>
        <v>806</v>
      </c>
      <c r="N21" s="35">
        <f>IF(VLOOKUP($F21,appstarts!$B$10:$L$468,appstarts!J$1,FALSE)=0,"",VLOOKUP($F21,appstarts!$B$10:$L$468,appstarts!J$1,FALSE))</f>
        <v>949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Derbyshire Dales to Rural as a Region</v>
      </c>
      <c r="G24" s="66"/>
      <c r="H24" s="67"/>
      <c r="I24" s="19">
        <f>100*((I21-I22))/I22</f>
        <v>-16.279639263715836</v>
      </c>
      <c r="J24" s="19">
        <f>100*((J21-J22))/J22</f>
        <v>-26.862418914183646</v>
      </c>
      <c r="K24" s="19">
        <f t="shared" ref="K24:N24" si="3">100*((K21-K22))/K22</f>
        <v>-24.496195018103659</v>
      </c>
      <c r="L24" s="19">
        <f t="shared" si="3"/>
        <v>-19.886570200820429</v>
      </c>
      <c r="M24" s="19">
        <f t="shared" si="3"/>
        <v>-24.725526500682754</v>
      </c>
      <c r="N24" s="38">
        <f t="shared" si="3"/>
        <v>-18.727710709394003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Derbyshire Dales to England</v>
      </c>
      <c r="G25" s="53"/>
      <c r="H25" s="54"/>
      <c r="I25" s="19">
        <f>100*(I21-I23)/I23</f>
        <v>-3.380281690140845</v>
      </c>
      <c r="J25" s="19">
        <f>100*(J21-J23)/J23</f>
        <v>-13.767441860465116</v>
      </c>
      <c r="K25" s="19">
        <f t="shared" ref="K25:N25" si="4">100*(K21-K23)/K23</f>
        <v>-12.210338680926917</v>
      </c>
      <c r="L25" s="19">
        <f t="shared" si="4"/>
        <v>-2.2875816993464051</v>
      </c>
      <c r="M25" s="19">
        <f t="shared" si="4"/>
        <v>-11.62280701754386</v>
      </c>
      <c r="N25" s="38">
        <f t="shared" si="4"/>
        <v>-4.2381432896064579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Derbyshire Dales</v>
      </c>
      <c r="G30" s="10"/>
      <c r="H30" s="11"/>
      <c r="I30" s="12">
        <f>IF(VLOOKUP($F30,appachieve!$B$10:$L$468,appachieve!E$1,FALSE)=0,"",VLOOKUP($F30,appachieve!$B$10:$L$468,appachieve!E$1,FALSE))</f>
        <v>822</v>
      </c>
      <c r="J30" s="13">
        <f>IF(VLOOKUP($F30,appachieve!$B$10:$L$468,appachieve!F$1,FALSE)=0,"",VLOOKUP($F30,appachieve!$B$10:$L$468,appachieve!F$1,FALSE))</f>
        <v>755</v>
      </c>
      <c r="K30" s="13">
        <f>IF(VLOOKUP($F30,appachieve!$B$10:$L$468,appachieve!G$1,FALSE)=0,"",VLOOKUP($F30,appachieve!$B$10:$L$468,appachieve!G$1,FALSE))</f>
        <v>507</v>
      </c>
      <c r="L30" s="13">
        <f>IF(VLOOKUP($F30,appachieve!$B$10:$L$468,appachieve!H$1,FALSE)=0,"",VLOOKUP($F30,appachieve!$B$10:$L$468,appachieve!H$1,FALSE))</f>
        <v>435</v>
      </c>
      <c r="M30" s="13">
        <f>IF(VLOOKUP($F30,appachieve!$B$10:$L$468,appachieve!I$1,FALSE)=0,"",VLOOKUP($F30,appachieve!$B$10:$L$468,appachieve!I$1,FALSE))</f>
        <v>359</v>
      </c>
      <c r="N30" s="35">
        <f>IF(VLOOKUP($F30,appachieve!$B$10:$L$468,appachieve!J$1,FALSE)=0,"",VLOOKUP($F30,appachieve!$B$10:$L$468,appachieve!J$1,FALSE))</f>
        <v>490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Derbyshire Dales to Rural as a Region</v>
      </c>
      <c r="G33" s="66"/>
      <c r="H33" s="67"/>
      <c r="I33" s="19">
        <f>100*((I30-I31))/I31</f>
        <v>-12.793817141986796</v>
      </c>
      <c r="J33" s="19">
        <f>100*((J30-J31))/J31</f>
        <v>-18.966154512564888</v>
      </c>
      <c r="K33" s="19">
        <f t="shared" ref="K33:N33" si="6">100*((K30-K31))/K31</f>
        <v>-22.7652041491685</v>
      </c>
      <c r="L33" s="19">
        <f t="shared" si="6"/>
        <v>-18.775463699114535</v>
      </c>
      <c r="M33" s="19">
        <f t="shared" si="6"/>
        <v>-34.168718258209857</v>
      </c>
      <c r="N33" s="38">
        <f t="shared" si="6"/>
        <v>1.4627819501496002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Derbyshire Dales to England</v>
      </c>
      <c r="G34" s="53"/>
      <c r="H34" s="54"/>
      <c r="I34" s="19">
        <f>100*(I30-I32)/I32</f>
        <v>3.1367628607277291</v>
      </c>
      <c r="J34" s="19">
        <f>100*(J30-J32)/J32</f>
        <v>-4.4303797468354427</v>
      </c>
      <c r="K34" s="19">
        <f t="shared" ref="K34:N34" si="7">100*(K30-K32)/K32</f>
        <v>-3.9772727272727271</v>
      </c>
      <c r="L34" s="19">
        <f t="shared" si="7"/>
        <v>4.0669856459330145</v>
      </c>
      <c r="M34" s="19">
        <f t="shared" si="7"/>
        <v>-19.144144144144143</v>
      </c>
      <c r="N34" s="38">
        <f t="shared" si="7"/>
        <v>25.96401028277635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Derbyshire Dales</v>
      </c>
      <c r="G39" s="10"/>
      <c r="H39" s="11"/>
      <c r="I39" s="12">
        <f>IF(VLOOKUP($F39,'level3+'!$B$10:$BF$468,((3*'level3+'!B$1)+3),FALSE)=0,"",VLOOKUP($F39,'level3+'!$B$10:$BF$468,((3*'level3+'!B$1)+3),FALSE))</f>
        <v>52.9</v>
      </c>
      <c r="J39" s="12">
        <f>IF(VLOOKUP($F39,'level3+'!$B$10:$BF$468,((3*'level3+'!C$1)+3),FALSE)=0,"",VLOOKUP($F39,'level3+'!$B$10:$BF$468,((3*'level3+'!C$1)+3),FALSE))</f>
        <v>55.8</v>
      </c>
      <c r="K39" s="12">
        <f>IF(VLOOKUP($F39,'level3+'!$B$10:$BF$468,((3*'level3+'!D$1)+3),FALSE)=0,"",VLOOKUP($F39,'level3+'!$B$10:$BF$468,((3*'level3+'!D$1)+3),FALSE))</f>
        <v>50.2</v>
      </c>
      <c r="L39" s="12">
        <f>IF(VLOOKUP($F39,'level3+'!$B$10:$BF$468,((3*'level3+'!E$1)+3),FALSE)=0,"",VLOOKUP($F39,'level3+'!$B$10:$BF$468,((3*'level3+'!E$1)+3),FALSE))</f>
        <v>48.3</v>
      </c>
      <c r="M39" s="12">
        <f>IF(VLOOKUP($F39,'level3+'!$B$10:$BF$468,((3*'level3+'!F$1)+3),FALSE)=0,"",VLOOKUP($F39,'level3+'!$B$10:$BF$468,((3*'level3+'!F$1)+3),FALSE))</f>
        <v>44.4</v>
      </c>
      <c r="N39" s="12">
        <f>IF(VLOOKUP($F39,'level3+'!$B$10:$BF$468,((3*'level3+'!G$1)+3),FALSE)=0,"",VLOOKUP($F39,'level3+'!$B$10:$BF$468,((3*'level3+'!G$1)+3),FALSE))</f>
        <v>47.3</v>
      </c>
      <c r="O39" s="12">
        <f>IF(VLOOKUP($F39,'level3+'!$B$10:$BF$468,((3*'level3+'!H$1)+3),FALSE)=0,"",VLOOKUP($F39,'level3+'!$B$10:$BF$468,((3*'level3+'!H$1)+3),FALSE))</f>
        <v>62.9</v>
      </c>
      <c r="P39" s="12">
        <f>IF(VLOOKUP($F39,'level3+'!$B$10:$BF$468,((3*'level3+'!I$1)+3),FALSE)=0,"",VLOOKUP($F39,'level3+'!$B$10:$BF$468,((3*'level3+'!I$1)+3),FALSE))</f>
        <v>50.2</v>
      </c>
      <c r="Q39" s="12">
        <f>IF(VLOOKUP($F39,'level3+'!$B$10:$BF$468,((3*'level3+'!J$1)+3),FALSE)=0,"",VLOOKUP($F39,'level3+'!$B$10:$BF$468,((3*'level3+'!J$1)+3),FALSE))</f>
        <v>48.1</v>
      </c>
      <c r="R39" s="12">
        <f>IF(VLOOKUP($F39,'level3+'!$B$10:$BF$468,((3*'level3+'!K$1)+3),FALSE)=0,"",VLOOKUP($F39,'level3+'!$B$10:$BF$468,((3*'level3+'!K$1)+3),FALSE))</f>
        <v>50.7</v>
      </c>
      <c r="S39" s="12">
        <f>IF(VLOOKUP($F39,'level3+'!$B$10:$BF$468,((3*'level3+'!L$1)+3),FALSE)=0,"",VLOOKUP($F39,'level3+'!$B$10:$BF$468,((3*'level3+'!L$1)+3),FALSE))</f>
        <v>60.8</v>
      </c>
      <c r="T39" s="12">
        <f>IF(VLOOKUP($F39,'level3+'!$B$10:$BF$468,((3*'level3+'!M$1)+3),FALSE)=0,"",VLOOKUP($F39,'level3+'!$B$10:$BF$468,((3*'level3+'!M$1)+3),FALSE))</f>
        <v>59.2</v>
      </c>
      <c r="U39" s="12">
        <f>IF(VLOOKUP($F39,'level3+'!$B$10:$BF$468,((3*'level3+'!N$1)+3),FALSE)=0,"",VLOOKUP($F39,'level3+'!$B$10:$BF$468,((3*'level3+'!N$1)+3),FALSE))</f>
        <v>57.3</v>
      </c>
      <c r="V39" s="12">
        <f>IF(VLOOKUP($F39,'level3+'!$B$10:$BF$468,((3*'level3+'!O$1)+3),FALSE)=0,"",VLOOKUP($F39,'level3+'!$B$10:$BF$468,((3*'level3+'!O$1)+3),FALSE))</f>
        <v>72.7</v>
      </c>
      <c r="W39" s="12">
        <f>IF(VLOOKUP($F39,'level3+'!$B$10:$BF$468,((3*'level3+'!P$1)+3),FALSE)=0,"",VLOOKUP($F39,'level3+'!$B$10:$BF$468,((3*'level3+'!P$1)+3),FALSE))</f>
        <v>67.7</v>
      </c>
      <c r="X39" s="12">
        <f>IF(VLOOKUP($F39,'level3+'!$B$10:$BF$468,((3*'level3+'!Q$1)+3),FALSE)=0,"",VLOOKUP($F39,'level3+'!$B$10:$BF$468,((3*'level3+'!Q$1)+3),FALSE))</f>
        <v>54.3</v>
      </c>
      <c r="Y39" s="12">
        <f>IF(VLOOKUP($F39,'level3+'!$B$10:$BF$468,((3*'level3+'!R$1)+3),FALSE)=0,"",VLOOKUP($F39,'level3+'!$B$10:$BF$468,((3*'level3+'!R$1)+3),FALSE))</f>
        <v>71.400000000000006</v>
      </c>
      <c r="Z39" s="47">
        <f>IF(VLOOKUP($F39,'level3+'!$B$10:$BF$468,((3*'level3+'!S$1)+3),FALSE)=0,"",VLOOKUP($F39,'level3+'!$B$10:$BF$468,((3*'level3+'!S$1)+3),FALSE))</f>
        <v>69.5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Derbyshire Dales to Rural as a Region</v>
      </c>
      <c r="G42" s="69"/>
      <c r="H42" s="70"/>
      <c r="I42" s="19">
        <f>((I39-I40))</f>
        <v>8.4946122996788489</v>
      </c>
      <c r="J42" s="19">
        <f>((J39-J40))</f>
        <v>10.827176066046555</v>
      </c>
      <c r="K42" s="19">
        <f t="shared" ref="K42:Z42" si="9">((K39-K40))</f>
        <v>4.4264477095937806</v>
      </c>
      <c r="L42" s="19">
        <f t="shared" si="9"/>
        <v>1.3320767970030403</v>
      </c>
      <c r="M42" s="19">
        <f t="shared" si="9"/>
        <v>-1.5636504715291863</v>
      </c>
      <c r="N42" s="19">
        <f t="shared" si="9"/>
        <v>-0.28953168044077415</v>
      </c>
      <c r="O42" s="19">
        <f t="shared" si="9"/>
        <v>13.537947797472142</v>
      </c>
      <c r="P42" s="19">
        <f t="shared" si="9"/>
        <v>-0.40204605124181114</v>
      </c>
      <c r="Q42" s="19">
        <f t="shared" si="9"/>
        <v>-4.3394656695715028</v>
      </c>
      <c r="R42" s="19">
        <f t="shared" si="9"/>
        <v>-2.5755444139055825</v>
      </c>
      <c r="S42" s="19">
        <f t="shared" si="9"/>
        <v>6.2299694928564904</v>
      </c>
      <c r="T42" s="19">
        <f t="shared" si="9"/>
        <v>4.0396808670781255</v>
      </c>
      <c r="U42" s="19">
        <f t="shared" si="9"/>
        <v>1.358825298487254</v>
      </c>
      <c r="V42" s="19">
        <f t="shared" si="9"/>
        <v>16.011413386181431</v>
      </c>
      <c r="W42" s="19">
        <f t="shared" si="9"/>
        <v>10.310833723017517</v>
      </c>
      <c r="X42" s="19">
        <f t="shared" si="9"/>
        <v>-3.8465796572875348</v>
      </c>
      <c r="Y42" s="19">
        <f t="shared" si="9"/>
        <v>11.629123699700429</v>
      </c>
      <c r="Z42" s="38">
        <f t="shared" si="9"/>
        <v>9.9601240885829512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Derbyshire Dales to England</v>
      </c>
      <c r="G43" s="53"/>
      <c r="H43" s="54"/>
      <c r="I43" s="19">
        <f>(I39-I41)</f>
        <v>9.5</v>
      </c>
      <c r="J43" s="19">
        <f>(J39-J41)</f>
        <v>11.799999999999997</v>
      </c>
      <c r="K43" s="19">
        <f t="shared" ref="K43:Z43" si="10">(K39-K41)</f>
        <v>5.4000000000000057</v>
      </c>
      <c r="L43" s="19">
        <f t="shared" si="10"/>
        <v>2.5</v>
      </c>
      <c r="M43" s="19">
        <f t="shared" si="10"/>
        <v>-1.2000000000000028</v>
      </c>
      <c r="N43" s="19">
        <f t="shared" si="10"/>
        <v>0.39999999999999858</v>
      </c>
      <c r="O43" s="19">
        <f t="shared" si="10"/>
        <v>14.199999999999996</v>
      </c>
      <c r="P43" s="19">
        <f t="shared" si="10"/>
        <v>-0.29999999999999716</v>
      </c>
      <c r="Q43" s="19">
        <f t="shared" si="10"/>
        <v>-5</v>
      </c>
      <c r="R43" s="19">
        <f t="shared" si="10"/>
        <v>-3.0999999999999943</v>
      </c>
      <c r="S43" s="19">
        <f t="shared" si="10"/>
        <v>6</v>
      </c>
      <c r="T43" s="19">
        <f t="shared" si="10"/>
        <v>3.6000000000000014</v>
      </c>
      <c r="U43" s="19">
        <f t="shared" si="10"/>
        <v>0.59999999999999432</v>
      </c>
      <c r="V43" s="19">
        <f t="shared" si="10"/>
        <v>15.700000000000003</v>
      </c>
      <c r="W43" s="19">
        <f t="shared" si="10"/>
        <v>10</v>
      </c>
      <c r="X43" s="19">
        <f t="shared" si="10"/>
        <v>-4.2000000000000028</v>
      </c>
      <c r="Y43" s="19">
        <f t="shared" si="10"/>
        <v>10.200000000000003</v>
      </c>
      <c r="Z43" s="50">
        <f t="shared" si="10"/>
        <v>8.2000000000000028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Derbyshire Dales</v>
      </c>
      <c r="G48" s="10"/>
      <c r="H48" s="11"/>
      <c r="I48" s="12">
        <f>IF(VLOOKUP($F48,participation!$B$10:$L$468,participation!E$1,FALSE)=0,"",VLOOKUP($F48,participation!$B$10:$L$468,participation!E$1,FALSE))</f>
        <v>6481</v>
      </c>
      <c r="J48" s="13">
        <f>IF(VLOOKUP($F48,participation!$B$10:$L$468,participation!F$1,FALSE)=0,"",VLOOKUP($F48,participation!$B$10:$L$468,participation!F$1,FALSE))</f>
        <v>5842</v>
      </c>
      <c r="K48" s="13">
        <f>IF(VLOOKUP($F48,participation!$B$10:$L$468,participation!G$1,FALSE)=0,"",VLOOKUP($F48,participation!$B$10:$L$468,participation!G$1,FALSE))</f>
        <v>5338</v>
      </c>
      <c r="L48" s="13">
        <f>IF(VLOOKUP($F48,participation!$B$10:$L$468,participation!H$1,FALSE)=0,"",VLOOKUP($F48,participation!$B$10:$L$468,participation!H$1,FALSE))</f>
        <v>4802</v>
      </c>
      <c r="M48" s="13">
        <f>IF(VLOOKUP($F48,participation!$B$10:$L$468,participation!I$1,FALSE)=0,"",VLOOKUP($F48,participation!$B$10:$L$468,participation!I$1,FALSE))</f>
        <v>4407</v>
      </c>
      <c r="N48" s="35">
        <f>IF(VLOOKUP($F48,participation!$B$10:$L$468,participation!J$1,FALSE)=0,"",VLOOKUP($F48,participation!$B$10:$L$468,participation!J$1,FALSE))</f>
        <v>4215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Derbyshire Dales to Rural as a Region</v>
      </c>
      <c r="G51" s="66"/>
      <c r="H51" s="67"/>
      <c r="I51" s="19">
        <f>100*((I48-I49))/I49</f>
        <v>3.6395976343552059</v>
      </c>
      <c r="J51" s="19">
        <f>100*((J48-J49))/J49</f>
        <v>-0.84909774035348085</v>
      </c>
      <c r="K51" s="19">
        <f t="shared" ref="K51:N51" si="12">100*((K48-K49))/K49</f>
        <v>-5.7202501838961943</v>
      </c>
      <c r="L51" s="19">
        <f t="shared" si="12"/>
        <v>-2.8682533781244244</v>
      </c>
      <c r="M51" s="19">
        <f t="shared" si="12"/>
        <v>-5.1590560878177252</v>
      </c>
      <c r="N51" s="38">
        <f t="shared" si="12"/>
        <v>-11.208000051139379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Derbyshire Dales to England</v>
      </c>
      <c r="G52" s="53"/>
      <c r="H52" s="54"/>
      <c r="I52" s="19">
        <f>100*(I48-I50)/I50</f>
        <v>-4.522687094873306</v>
      </c>
      <c r="J52" s="19">
        <f>100*(J48-J50)/J50</f>
        <v>-11.323618700667881</v>
      </c>
      <c r="K52" s="19">
        <f t="shared" ref="K52:N52" si="13">100*(K48-K50)/K50</f>
        <v>-14.276537658583587</v>
      </c>
      <c r="L52" s="19">
        <f t="shared" si="13"/>
        <v>-8.4286803966437827</v>
      </c>
      <c r="M52" s="19">
        <f t="shared" si="13"/>
        <v>-10.299206187665378</v>
      </c>
      <c r="N52" s="38">
        <f t="shared" si="13"/>
        <v>-18.171228887594641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w1G/qza48i+iHQGwRL6q6bvIaMTkQaToorXrJzMhEwQ31+TntNW+B30ExhgYIKnC1u1KTqbloJu22xRBHG2d9A==" saltValue="4RcrRMdHVIwSU/5kQUacA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2023-01-25T16:44:13Z</dcterms:modified>
</cp:coreProperties>
</file>