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A523E63D-3677-4C8E-9B3E-2FD2C099ED45}" xr6:coauthVersionLast="47" xr6:coauthVersionMax="47" xr10:uidLastSave="{2DDFBD61-89AC-4754-B480-774AA73DA9F0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<sst xmlns="http://schemas.openxmlformats.org/spreadsheetml/2006/main" count="9140" uniqueCount="1378">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</sst>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East Riding of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12.784649678744699</c:v>
                </c:pt>
                <c:pt idx="1">
                  <c:v>17.440324780819985</c:v>
                </c:pt>
                <c:pt idx="2">
                  <c:v>19.204715784618934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East Riding of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2742</c:v>
                </c:pt>
                <c:pt idx="1">
                  <c:v>2153</c:v>
                </c:pt>
                <c:pt idx="2">
                  <c:v>2235</c:v>
                </c:pt>
                <c:pt idx="3">
                  <c:v>1792</c:v>
                </c:pt>
                <c:pt idx="4">
                  <c:v>1630</c:v>
                </c:pt>
                <c:pt idx="5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East Riding of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46.5</c:v>
                </c:pt>
                <c:pt idx="1">
                  <c:v>46.5</c:v>
                </c:pt>
                <c:pt idx="2">
                  <c:v>46.9</c:v>
                </c:pt>
                <c:pt idx="3">
                  <c:v>49</c:v>
                </c:pt>
                <c:pt idx="4">
                  <c:v>47.5</c:v>
                </c:pt>
                <c:pt idx="5">
                  <c:v>46.7</c:v>
                </c:pt>
                <c:pt idx="6">
                  <c:v>51.4</c:v>
                </c:pt>
                <c:pt idx="7">
                  <c:v>50.9</c:v>
                </c:pt>
                <c:pt idx="8">
                  <c:v>51.3</c:v>
                </c:pt>
                <c:pt idx="9">
                  <c:v>51.9</c:v>
                </c:pt>
                <c:pt idx="10">
                  <c:v>54.3</c:v>
                </c:pt>
                <c:pt idx="11">
                  <c:v>56.2</c:v>
                </c:pt>
                <c:pt idx="12">
                  <c:v>58.7</c:v>
                </c:pt>
                <c:pt idx="13">
                  <c:v>57.8</c:v>
                </c:pt>
                <c:pt idx="14">
                  <c:v>54.6</c:v>
                </c:pt>
                <c:pt idx="15">
                  <c:v>56.5</c:v>
                </c:pt>
                <c:pt idx="16">
                  <c:v>61.1</c:v>
                </c:pt>
                <c:pt idx="17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East Riding of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8606</c:v>
                </c:pt>
                <c:pt idx="1">
                  <c:v>8287</c:v>
                </c:pt>
                <c:pt idx="2">
                  <c:v>7665</c:v>
                </c:pt>
                <c:pt idx="3">
                  <c:v>6374</c:v>
                </c:pt>
                <c:pt idx="4">
                  <c:v>5650</c:v>
                </c:pt>
                <c:pt idx="5">
                  <c:v>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East Riding of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1349</c:v>
                </c:pt>
                <c:pt idx="1">
                  <c:v>1380</c:v>
                </c:pt>
                <c:pt idx="2">
                  <c:v>1080</c:v>
                </c:pt>
                <c:pt idx="3">
                  <c:v>997</c:v>
                </c:pt>
                <c:pt idx="4">
                  <c:v>950</c:v>
                </c:pt>
                <c:pt idx="5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312420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958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East Riding of Yorkshire was consistently between the rural and England positions.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East Riding of Yorkshire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markedly greater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East Riding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Yorkshire was generally in line with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was consistently greater for East Riding of Yorkshire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than the rural and England situations over the period, albeit with reducing gaps.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East Riding of Yorkshire was markedly greater than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94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East Riding of Yorkshire</v>
      </c>
      <c r="G12" s="10"/>
      <c r="H12" s="11"/>
      <c r="I12" s="12">
        <f>IF(VLOOKUP($F12,'E&amp;T'!$B$10:$Q$468,'E&amp;T'!O$1,FALSE)=0,"",VLOOKUP($F12,'E&amp;T'!$B$10:$Q$468,'E&amp;T'!O$1,FALSE))</f>
        <v>12.784649678744699</v>
      </c>
      <c r="J12" s="13">
        <f>IF(VLOOKUP($F12,'E&amp;T'!$B$10:$Q$468,'E&amp;T'!P$1,FALSE)=0,"",VLOOKUP($F12,'E&amp;T'!$B$10:$Q$468,'E&amp;T'!P$1,FALSE))</f>
        <v>17.440324780819985</v>
      </c>
      <c r="K12" s="35">
        <f>IF(VLOOKUP($F12,'E&amp;T'!$B$10:$Q$468,'E&amp;T'!Q$1,FALSE)=0,"",VLOOKUP($F12,'E&amp;T'!$B$10:$Q$468,'E&amp;T'!Q$1,FALSE))</f>
        <v>19.204715784618934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East Riding of Yorkshire to Rural as a Region</v>
      </c>
      <c r="G15" s="66"/>
      <c r="H15" s="67"/>
      <c r="I15" s="19">
        <f>100*((I12-I13))/I13</f>
        <v>15.378955601828954</v>
      </c>
      <c r="J15" s="19">
        <f>100*((J12-J13))/J13</f>
        <v>1.25859726531542</v>
      </c>
      <c r="K15" s="38">
        <f t="shared" ref="K15" si="0">100*((K12-K13))/K13</f>
        <v>19.562075633392134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East Riding of Yorkshire to England</v>
      </c>
      <c r="G16" s="53"/>
      <c r="H16" s="54"/>
      <c r="I16" s="19">
        <f>100*(I12-I14)/I14</f>
        <v>-17.228401679676239</v>
      </c>
      <c r="J16" s="19">
        <f>100*(J12-J14)/J14</f>
        <v>-38.178536851656844</v>
      </c>
      <c r="K16" s="38">
        <f t="shared" ref="K16" si="1">100*(K12-K14)/K14</f>
        <v>-35.360520065717118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East Riding of Yorkshire</v>
      </c>
      <c r="G21" s="10"/>
      <c r="H21" s="11"/>
      <c r="I21" s="12">
        <f>IF(VLOOKUP($F21,appstarts!$B$10:$L$468,appstarts!E$1,FALSE)=0,"",VLOOKUP($F21,appstarts!$B$10:$L$468,appstarts!E$1,FALSE))</f>
        <v>2742</v>
      </c>
      <c r="J21" s="13">
        <f>IF(VLOOKUP($F21,appstarts!$B$10:$L$468,appstarts!F$1,FALSE)=0,"",VLOOKUP($F21,appstarts!$B$10:$L$468,appstarts!F$1,FALSE))</f>
        <v>2153</v>
      </c>
      <c r="K21" s="13">
        <f>IF(VLOOKUP($F21,appstarts!$B$10:$L$468,appstarts!G$1,FALSE)=0,"",VLOOKUP($F21,appstarts!$B$10:$L$468,appstarts!G$1,FALSE))</f>
        <v>2235</v>
      </c>
      <c r="L21" s="13">
        <f>IF(VLOOKUP($F21,appstarts!$B$10:$L$468,appstarts!H$1,FALSE)=0,"",VLOOKUP($F21,appstarts!$B$10:$L$468,appstarts!H$1,FALSE))</f>
        <v>1792</v>
      </c>
      <c r="M21" s="13">
        <f>IF(VLOOKUP($F21,appstarts!$B$10:$L$468,appstarts!I$1,FALSE)=0,"",VLOOKUP($F21,appstarts!$B$10:$L$468,appstarts!I$1,FALSE))</f>
        <v>1630</v>
      </c>
      <c r="N21" s="35">
        <f>IF(VLOOKUP($F21,appstarts!$B$10:$L$468,appstarts!J$1,FALSE)=0,"",VLOOKUP($F21,appstarts!$B$10:$L$468,appstarts!J$1,FALSE))</f>
        <v>1713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East Riding of Yorkshire to Rural as a Region</v>
      </c>
      <c r="G24" s="66"/>
      <c r="H24" s="67"/>
      <c r="I24" s="19">
        <f>100*((I21-I22))/I22</f>
        <v>67.318680130387165</v>
      </c>
      <c r="J24" s="19">
        <f>100*((J21-J22))/J22</f>
        <v>69.865385197154922</v>
      </c>
      <c r="K24" s="19">
        <f t="shared" ref="K24:N24" si="3">100*((K21-K22))/K22</f>
        <v>71.320816380241951</v>
      </c>
      <c r="L24" s="19">
        <f t="shared" si="3"/>
        <v>60.048234336822517</v>
      </c>
      <c r="M24" s="19">
        <f t="shared" si="3"/>
        <v>52.230014645021228</v>
      </c>
      <c r="N24" s="38">
        <f t="shared" si="3"/>
        <v>46.701192365445806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East Riding of Yorkshire to England</v>
      </c>
      <c r="G25" s="53"/>
      <c r="H25" s="54"/>
      <c r="I25" s="19">
        <f>100*(I21-I23)/I23</f>
        <v>93.098591549295776</v>
      </c>
      <c r="J25" s="19">
        <f>100*(J21-J23)/J23</f>
        <v>100.27906976744185</v>
      </c>
      <c r="K25" s="19">
        <f t="shared" ref="K25:N25" si="4">100*(K21-K23)/K23</f>
        <v>99.19786096256685</v>
      </c>
      <c r="L25" s="19">
        <f t="shared" si="4"/>
        <v>95.206971677559906</v>
      </c>
      <c r="M25" s="19">
        <f t="shared" si="4"/>
        <v>78.728070175438603</v>
      </c>
      <c r="N25" s="38">
        <f t="shared" si="4"/>
        <v>72.855701311806257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East Riding of Yorkshire</v>
      </c>
      <c r="G30" s="10"/>
      <c r="H30" s="11"/>
      <c r="I30" s="12">
        <f>IF(VLOOKUP($F30,appachieve!$B$10:$L$468,appachieve!E$1,FALSE)=0,"",VLOOKUP($F30,appachieve!$B$10:$L$468,appachieve!E$1,FALSE))</f>
        <v>1349</v>
      </c>
      <c r="J30" s="13">
        <f>IF(VLOOKUP($F30,appachieve!$B$10:$L$468,appachieve!F$1,FALSE)=0,"",VLOOKUP($F30,appachieve!$B$10:$L$468,appachieve!F$1,FALSE))</f>
        <v>1380</v>
      </c>
      <c r="K30" s="13">
        <f>IF(VLOOKUP($F30,appachieve!$B$10:$L$468,appachieve!G$1,FALSE)=0,"",VLOOKUP($F30,appachieve!$B$10:$L$468,appachieve!G$1,FALSE))</f>
        <v>1080</v>
      </c>
      <c r="L30" s="13">
        <f>IF(VLOOKUP($F30,appachieve!$B$10:$L$468,appachieve!H$1,FALSE)=0,"",VLOOKUP($F30,appachieve!$B$10:$L$468,appachieve!H$1,FALSE))</f>
        <v>997</v>
      </c>
      <c r="M30" s="13">
        <f>IF(VLOOKUP($F30,appachieve!$B$10:$L$468,appachieve!I$1,FALSE)=0,"",VLOOKUP($F30,appachieve!$B$10:$L$468,appachieve!I$1,FALSE))</f>
        <v>950</v>
      </c>
      <c r="N30" s="35">
        <f>IF(VLOOKUP($F30,appachieve!$B$10:$L$468,appachieve!J$1,FALSE)=0,"",VLOOKUP($F30,appachieve!$B$10:$L$468,appachieve!J$1,FALSE))</f>
        <v>708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East Riding of Yorkshire to Rural as a Region</v>
      </c>
      <c r="G33" s="66"/>
      <c r="H33" s="67"/>
      <c r="I33" s="19">
        <f>100*((I30-I31))/I31</f>
        <v>43.115742914184686</v>
      </c>
      <c r="J33" s="19">
        <f>100*((J30-J31))/J31</f>
        <v>48.114843407497297</v>
      </c>
      <c r="K33" s="19">
        <f t="shared" ref="K33:N33" si="6">100*((K30-K31))/K31</f>
        <v>64.523825481061181</v>
      </c>
      <c r="L33" s="19">
        <f t="shared" si="6"/>
        <v>86.162902740190361</v>
      </c>
      <c r="M33" s="19">
        <f t="shared" si="6"/>
        <v>74.205341656547745</v>
      </c>
      <c r="N33" s="38">
        <f t="shared" si="6"/>
        <v>46.60336657286922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East Riding of Yorkshire to England</v>
      </c>
      <c r="G34" s="53"/>
      <c r="H34" s="54"/>
      <c r="I34" s="19">
        <f>100*(I30-I32)/I32</f>
        <v>69.259723964868257</v>
      </c>
      <c r="J34" s="19">
        <f>100*(J30-J32)/J32</f>
        <v>74.683544303797461</v>
      </c>
      <c r="K34" s="19">
        <f t="shared" ref="K34:N34" si="7">100*(K30-K32)/K32</f>
        <v>104.54545454545455</v>
      </c>
      <c r="L34" s="19">
        <f t="shared" si="7"/>
        <v>138.51674641148324</v>
      </c>
      <c r="M34" s="19">
        <f t="shared" si="7"/>
        <v>113.96396396396396</v>
      </c>
      <c r="N34" s="38">
        <f t="shared" si="7"/>
        <v>82.005141388174806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East Riding of Yorkshire</v>
      </c>
      <c r="G39" s="10"/>
      <c r="H39" s="11"/>
      <c r="I39" s="12">
        <f>IF(VLOOKUP($F39,'level3+'!$B$10:$BF$468,((3*'level3+'!B$1)+3),FALSE)=0,"",VLOOKUP($F39,'level3+'!$B$10:$BF$468,((3*'level3+'!B$1)+3),FALSE))</f>
        <v>46.5</v>
      </c>
      <c r="J39" s="12">
        <f>IF(VLOOKUP($F39,'level3+'!$B$10:$BF$468,((3*'level3+'!C$1)+3),FALSE)=0,"",VLOOKUP($F39,'level3+'!$B$10:$BF$468,((3*'level3+'!C$1)+3),FALSE))</f>
        <v>46.5</v>
      </c>
      <c r="K39" s="12">
        <f>IF(VLOOKUP($F39,'level3+'!$B$10:$BF$468,((3*'level3+'!D$1)+3),FALSE)=0,"",VLOOKUP($F39,'level3+'!$B$10:$BF$468,((3*'level3+'!D$1)+3),FALSE))</f>
        <v>46.9</v>
      </c>
      <c r="L39" s="12">
        <f>IF(VLOOKUP($F39,'level3+'!$B$10:$BF$468,((3*'level3+'!E$1)+3),FALSE)=0,"",VLOOKUP($F39,'level3+'!$B$10:$BF$468,((3*'level3+'!E$1)+3),FALSE))</f>
        <v>49</v>
      </c>
      <c r="M39" s="12">
        <f>IF(VLOOKUP($F39,'level3+'!$B$10:$BF$468,((3*'level3+'!F$1)+3),FALSE)=0,"",VLOOKUP($F39,'level3+'!$B$10:$BF$468,((3*'level3+'!F$1)+3),FALSE))</f>
        <v>47.5</v>
      </c>
      <c r="N39" s="12">
        <f>IF(VLOOKUP($F39,'level3+'!$B$10:$BF$468,((3*'level3+'!G$1)+3),FALSE)=0,"",VLOOKUP($F39,'level3+'!$B$10:$BF$468,((3*'level3+'!G$1)+3),FALSE))</f>
        <v>46.7</v>
      </c>
      <c r="O39" s="12">
        <f>IF(VLOOKUP($F39,'level3+'!$B$10:$BF$468,((3*'level3+'!H$1)+3),FALSE)=0,"",VLOOKUP($F39,'level3+'!$B$10:$BF$468,((3*'level3+'!H$1)+3),FALSE))</f>
        <v>51.4</v>
      </c>
      <c r="P39" s="12">
        <f>IF(VLOOKUP($F39,'level3+'!$B$10:$BF$468,((3*'level3+'!I$1)+3),FALSE)=0,"",VLOOKUP($F39,'level3+'!$B$10:$BF$468,((3*'level3+'!I$1)+3),FALSE))</f>
        <v>50.9</v>
      </c>
      <c r="Q39" s="12">
        <f>IF(VLOOKUP($F39,'level3+'!$B$10:$BF$468,((3*'level3+'!J$1)+3),FALSE)=0,"",VLOOKUP($F39,'level3+'!$B$10:$BF$468,((3*'level3+'!J$1)+3),FALSE))</f>
        <v>51.3</v>
      </c>
      <c r="R39" s="12">
        <f>IF(VLOOKUP($F39,'level3+'!$B$10:$BF$468,((3*'level3+'!K$1)+3),FALSE)=0,"",VLOOKUP($F39,'level3+'!$B$10:$BF$468,((3*'level3+'!K$1)+3),FALSE))</f>
        <v>51.9</v>
      </c>
      <c r="S39" s="12">
        <f>IF(VLOOKUP($F39,'level3+'!$B$10:$BF$468,((3*'level3+'!L$1)+3),FALSE)=0,"",VLOOKUP($F39,'level3+'!$B$10:$BF$468,((3*'level3+'!L$1)+3),FALSE))</f>
        <v>54.3</v>
      </c>
      <c r="T39" s="12">
        <f>IF(VLOOKUP($F39,'level3+'!$B$10:$BF$468,((3*'level3+'!M$1)+3),FALSE)=0,"",VLOOKUP($F39,'level3+'!$B$10:$BF$468,((3*'level3+'!M$1)+3),FALSE))</f>
        <v>56.2</v>
      </c>
      <c r="U39" s="12">
        <f>IF(VLOOKUP($F39,'level3+'!$B$10:$BF$468,((3*'level3+'!N$1)+3),FALSE)=0,"",VLOOKUP($F39,'level3+'!$B$10:$BF$468,((3*'level3+'!N$1)+3),FALSE))</f>
        <v>58.7</v>
      </c>
      <c r="V39" s="12">
        <f>IF(VLOOKUP($F39,'level3+'!$B$10:$BF$468,((3*'level3+'!O$1)+3),FALSE)=0,"",VLOOKUP($F39,'level3+'!$B$10:$BF$468,((3*'level3+'!O$1)+3),FALSE))</f>
        <v>57.8</v>
      </c>
      <c r="W39" s="12">
        <f>IF(VLOOKUP($F39,'level3+'!$B$10:$BF$468,((3*'level3+'!P$1)+3),FALSE)=0,"",VLOOKUP($F39,'level3+'!$B$10:$BF$468,((3*'level3+'!P$1)+3),FALSE))</f>
        <v>54.6</v>
      </c>
      <c r="X39" s="12">
        <f>IF(VLOOKUP($F39,'level3+'!$B$10:$BF$468,((3*'level3+'!Q$1)+3),FALSE)=0,"",VLOOKUP($F39,'level3+'!$B$10:$BF$468,((3*'level3+'!Q$1)+3),FALSE))</f>
        <v>56.5</v>
      </c>
      <c r="Y39" s="12">
        <f>IF(VLOOKUP($F39,'level3+'!$B$10:$BF$468,((3*'level3+'!R$1)+3),FALSE)=0,"",VLOOKUP($F39,'level3+'!$B$10:$BF$468,((3*'level3+'!R$1)+3),FALSE))</f>
        <v>61.1</v>
      </c>
      <c r="Z39" s="47">
        <f>IF(VLOOKUP($F39,'level3+'!$B$10:$BF$468,((3*'level3+'!S$1)+3),FALSE)=0,"",VLOOKUP($F39,'level3+'!$B$10:$BF$468,((3*'level3+'!S$1)+3),FALSE))</f>
        <v>61.2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East Riding of Yorkshire to Rural as a Region</v>
      </c>
      <c r="G42" s="69"/>
      <c r="H42" s="70"/>
      <c r="I42" s="19">
        <f>((I39-I40))</f>
        <v>2.0946122996788503</v>
      </c>
      <c r="J42" s="19">
        <f>((J39-J40))</f>
        <v>1.5271760660465574</v>
      </c>
      <c r="K42" s="19">
        <f t="shared" ref="K42:Z42" si="9">((K39-K40))</f>
        <v>1.1264477095937764</v>
      </c>
      <c r="L42" s="19">
        <f t="shared" si="9"/>
        <v>2.0320767970030431</v>
      </c>
      <c r="M42" s="19">
        <f t="shared" si="9"/>
        <v>1.5363495284708151</v>
      </c>
      <c r="N42" s="19">
        <f t="shared" si="9"/>
        <v>-0.88953168044076847</v>
      </c>
      <c r="O42" s="19">
        <f t="shared" si="9"/>
        <v>2.0379477974721425</v>
      </c>
      <c r="P42" s="19">
        <f t="shared" si="9"/>
        <v>0.29795394875818459</v>
      </c>
      <c r="Q42" s="19">
        <f t="shared" si="9"/>
        <v>-1.1394656695715071</v>
      </c>
      <c r="R42" s="19">
        <f t="shared" si="9"/>
        <v>-1.3755444139055868</v>
      </c>
      <c r="S42" s="19">
        <f t="shared" si="9"/>
        <v>-0.27003050714350962</v>
      </c>
      <c r="T42" s="19">
        <f t="shared" si="9"/>
        <v>1.0396808670781255</v>
      </c>
      <c r="U42" s="19">
        <f t="shared" si="9"/>
        <v>2.7588252984872597</v>
      </c>
      <c r="V42" s="19">
        <f t="shared" si="9"/>
        <v>1.1114133861814253</v>
      </c>
      <c r="W42" s="19">
        <f t="shared" si="9"/>
        <v>-2.7891662769824848</v>
      </c>
      <c r="X42" s="19">
        <f t="shared" si="9"/>
        <v>-1.646579657287532</v>
      </c>
      <c r="Y42" s="19">
        <f t="shared" si="9"/>
        <v>1.3291236997004248</v>
      </c>
      <c r="Z42" s="38">
        <f t="shared" si="9"/>
        <v>1.660124088582954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East Riding of Yorkshire to England</v>
      </c>
      <c r="G43" s="53"/>
      <c r="H43" s="54"/>
      <c r="I43" s="19">
        <f>(I39-I41)</f>
        <v>3.1000000000000014</v>
      </c>
      <c r="J43" s="19">
        <f>(J39-J41)</f>
        <v>2.5</v>
      </c>
      <c r="K43" s="19">
        <f t="shared" ref="K43:Z43" si="10">(K39-K41)</f>
        <v>2.1000000000000014</v>
      </c>
      <c r="L43" s="19">
        <f t="shared" si="10"/>
        <v>3.2000000000000028</v>
      </c>
      <c r="M43" s="19">
        <f t="shared" si="10"/>
        <v>1.8999999999999986</v>
      </c>
      <c r="N43" s="19">
        <f t="shared" si="10"/>
        <v>-0.19999999999999574</v>
      </c>
      <c r="O43" s="19">
        <f t="shared" si="10"/>
        <v>2.6999999999999957</v>
      </c>
      <c r="P43" s="19">
        <f t="shared" si="10"/>
        <v>0.39999999999999858</v>
      </c>
      <c r="Q43" s="19">
        <f t="shared" si="10"/>
        <v>-1.8000000000000043</v>
      </c>
      <c r="R43" s="19">
        <f t="shared" si="10"/>
        <v>-1.8999999999999986</v>
      </c>
      <c r="S43" s="19">
        <f t="shared" si="10"/>
        <v>-0.5</v>
      </c>
      <c r="T43" s="19">
        <f t="shared" si="10"/>
        <v>0.60000000000000142</v>
      </c>
      <c r="U43" s="19">
        <f t="shared" si="10"/>
        <v>2</v>
      </c>
      <c r="V43" s="19">
        <f t="shared" si="10"/>
        <v>0.79999999999999716</v>
      </c>
      <c r="W43" s="19">
        <f t="shared" si="10"/>
        <v>-3.1000000000000014</v>
      </c>
      <c r="X43" s="19">
        <f t="shared" si="10"/>
        <v>-2</v>
      </c>
      <c r="Y43" s="19">
        <f t="shared" si="10"/>
        <v>-0.10000000000000142</v>
      </c>
      <c r="Z43" s="50">
        <f t="shared" si="10"/>
        <v>-9.9999999999994316E-2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East Riding of Yorkshire</v>
      </c>
      <c r="G48" s="10"/>
      <c r="H48" s="11"/>
      <c r="I48" s="12">
        <f>IF(VLOOKUP($F48,participation!$B$10:$L$468,participation!E$1,FALSE)=0,"",VLOOKUP($F48,participation!$B$10:$L$468,participation!E$1,FALSE))</f>
        <v>8606</v>
      </c>
      <c r="J48" s="13">
        <f>IF(VLOOKUP($F48,participation!$B$10:$L$468,participation!F$1,FALSE)=0,"",VLOOKUP($F48,participation!$B$10:$L$468,participation!F$1,FALSE))</f>
        <v>8287</v>
      </c>
      <c r="K48" s="13">
        <f>IF(VLOOKUP($F48,participation!$B$10:$L$468,participation!G$1,FALSE)=0,"",VLOOKUP($F48,participation!$B$10:$L$468,participation!G$1,FALSE))</f>
        <v>7665</v>
      </c>
      <c r="L48" s="13">
        <f>IF(VLOOKUP($F48,participation!$B$10:$L$468,participation!H$1,FALSE)=0,"",VLOOKUP($F48,participation!$B$10:$L$468,participation!H$1,FALSE))</f>
        <v>6374</v>
      </c>
      <c r="M48" s="13">
        <f>IF(VLOOKUP($F48,participation!$B$10:$L$468,participation!I$1,FALSE)=0,"",VLOOKUP($F48,participation!$B$10:$L$468,participation!I$1,FALSE))</f>
        <v>5650</v>
      </c>
      <c r="N48" s="35">
        <f>IF(VLOOKUP($F48,participation!$B$10:$L$468,participation!J$1,FALSE)=0,"",VLOOKUP($F48,participation!$B$10:$L$468,participation!J$1,FALSE))</f>
        <v>5732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East Riding of Yorkshire to Rural as a Region</v>
      </c>
      <c r="G51" s="66"/>
      <c r="H51" s="67"/>
      <c r="I51" s="19">
        <f>100*((I48-I49))/I49</f>
        <v>37.6211043421171</v>
      </c>
      <c r="J51" s="19">
        <f>100*((J48-J49))/J49</f>
        <v>40.647642421378073</v>
      </c>
      <c r="K51" s="19">
        <f t="shared" ref="K51:N51" si="12">100*((K48-K49))/K49</f>
        <v>35.379221120351382</v>
      </c>
      <c r="L51" s="19">
        <f t="shared" si="12"/>
        <v>28.929144724663665</v>
      </c>
      <c r="M51" s="19">
        <f t="shared" si="12"/>
        <v>21.590953733567016</v>
      </c>
      <c r="N51" s="38">
        <f t="shared" si="12"/>
        <v>20.748693643385309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East Riding of Yorkshire to England</v>
      </c>
      <c r="G52" s="53"/>
      <c r="H52" s="54"/>
      <c r="I52" s="19">
        <f>100*(I48-I50)/I50</f>
        <v>26.782557454331172</v>
      </c>
      <c r="J52" s="19">
        <f>100*(J48-J50)/J50</f>
        <v>25.789313904068003</v>
      </c>
      <c r="K52" s="19">
        <f t="shared" ref="K52:N52" si="13">100*(K48-K50)/K50</f>
        <v>23.092982174401797</v>
      </c>
      <c r="L52" s="19">
        <f t="shared" si="13"/>
        <v>21.548436308161708</v>
      </c>
      <c r="M52" s="19">
        <f t="shared" si="13"/>
        <v>15.00101770812131</v>
      </c>
      <c r="N52" s="38">
        <f t="shared" si="13"/>
        <v>11.279363230440691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SGLIWl7bV9+tCiblIpGBRhZ0o7Cfv45nou3OGSuSVIaHStMsAmv+O5QyVypjjDM50Dm3+euB56pRAn29/FG0Iw==" saltValue="8wS4oqr4SdZ/64+gMVe2T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2023-01-26T10:38:45Z</dcterms:modified>
</cp:coreProperties>
</file>