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9DAF418A-C9FA-4620-B8F6-701EEA6B97CE}" xr6:coauthVersionLast="47" xr6:coauthVersionMax="47" xr10:uidLastSave="{21AB81B0-E1E0-448D-8BAC-DB57DF826B92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<sst xmlns="http://schemas.openxmlformats.org/spreadsheetml/2006/main" count="9140" uniqueCount="1378">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</sst>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Forest of Dean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7.3497622135754428</c:v>
                </c:pt>
                <c:pt idx="1">
                  <c:v>12.195646871457882</c:v>
                </c:pt>
                <c:pt idx="2">
                  <c:v>11.771123424535613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Forest of Dean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1507</c:v>
                </c:pt>
                <c:pt idx="1">
                  <c:v>1183</c:v>
                </c:pt>
                <c:pt idx="2">
                  <c:v>1213</c:v>
                </c:pt>
                <c:pt idx="3">
                  <c:v>983</c:v>
                </c:pt>
                <c:pt idx="4">
                  <c:v>1010</c:v>
                </c:pt>
                <c:pt idx="5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Forest of Dean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42.5</c:v>
                </c:pt>
                <c:pt idx="1">
                  <c:v>44.1</c:v>
                </c:pt>
                <c:pt idx="2">
                  <c:v>39.700000000000003</c:v>
                </c:pt>
                <c:pt idx="3">
                  <c:v>52.9</c:v>
                </c:pt>
                <c:pt idx="4">
                  <c:v>47.3</c:v>
                </c:pt>
                <c:pt idx="5">
                  <c:v>46.8</c:v>
                </c:pt>
                <c:pt idx="6">
                  <c:v>59.5</c:v>
                </c:pt>
                <c:pt idx="7">
                  <c:v>47.5</c:v>
                </c:pt>
                <c:pt idx="8">
                  <c:v>46.7</c:v>
                </c:pt>
                <c:pt idx="9">
                  <c:v>55.4</c:v>
                </c:pt>
                <c:pt idx="10">
                  <c:v>54.1</c:v>
                </c:pt>
                <c:pt idx="11">
                  <c:v>57.1</c:v>
                </c:pt>
                <c:pt idx="12">
                  <c:v>46.4</c:v>
                </c:pt>
                <c:pt idx="13">
                  <c:v>44.8</c:v>
                </c:pt>
                <c:pt idx="14">
                  <c:v>48.5</c:v>
                </c:pt>
                <c:pt idx="15">
                  <c:v>50.5</c:v>
                </c:pt>
                <c:pt idx="16">
                  <c:v>54.8</c:v>
                </c:pt>
                <c:pt idx="17">
                  <c:v>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Forest of Dean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4824</c:v>
                </c:pt>
                <c:pt idx="1">
                  <c:v>4403</c:v>
                </c:pt>
                <c:pt idx="2">
                  <c:v>4222</c:v>
                </c:pt>
                <c:pt idx="3">
                  <c:v>4024</c:v>
                </c:pt>
                <c:pt idx="4">
                  <c:v>4108</c:v>
                </c:pt>
                <c:pt idx="5">
                  <c:v>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Forest of Dean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908</c:v>
                </c:pt>
                <c:pt idx="1">
                  <c:v>922</c:v>
                </c:pt>
                <c:pt idx="2">
                  <c:v>637</c:v>
                </c:pt>
                <c:pt idx="3">
                  <c:v>498</c:v>
                </c:pt>
                <c:pt idx="4">
                  <c:v>612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388620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868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the Forest of Dean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the Forest of Dean was consistently between the rural and England situations.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the Forest of Dean moved above and below the rural and England situations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the Forest of Dean was consistently below the rural and England situations but with a reducing gap to</a:t>
          </a:r>
          <a:r>
            <a:rPr lang="en-GB" sz="1200" baseline="0">
              <a:effectLst/>
              <a:latin typeface="Avenir Next LT Pro" panose="020B0504020202020204" pitchFamily="34" charset="0"/>
            </a:rPr>
            <a:t> both.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the Forest of Dean was generally between the rural and England situations.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109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Forest of Dean</v>
      </c>
      <c r="G12" s="10"/>
      <c r="H12" s="11"/>
      <c r="I12" s="12">
        <f>IF(VLOOKUP($F12,'E&amp;T'!$B$10:$Q$468,'E&amp;T'!O$1,FALSE)=0,"",VLOOKUP($F12,'E&amp;T'!$B$10:$Q$468,'E&amp;T'!O$1,FALSE))</f>
        <v>7.3497622135754428</v>
      </c>
      <c r="J12" s="13">
        <f>IF(VLOOKUP($F12,'E&amp;T'!$B$10:$Q$468,'E&amp;T'!P$1,FALSE)=0,"",VLOOKUP($F12,'E&amp;T'!$B$10:$Q$468,'E&amp;T'!P$1,FALSE))</f>
        <v>12.195646871457882</v>
      </c>
      <c r="K12" s="35">
        <f>IF(VLOOKUP($F12,'E&amp;T'!$B$10:$Q$468,'E&amp;T'!Q$1,FALSE)=0,"",VLOOKUP($F12,'E&amp;T'!$B$10:$Q$468,'E&amp;T'!Q$1,FALSE))</f>
        <v>11.771123424535613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Forest of Dean to Rural as a Region</v>
      </c>
      <c r="G15" s="66"/>
      <c r="H15" s="67"/>
      <c r="I15" s="19">
        <f>100*((I12-I13))/I13</f>
        <v>-33.669837701224729</v>
      </c>
      <c r="J15" s="19">
        <f>100*((J12-J13))/J13</f>
        <v>-29.192024204442816</v>
      </c>
      <c r="K15" s="38">
        <f t="shared" ref="K15" si="0">100*((K12-K13))/K13</f>
        <v>-26.716960305057359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Forest of Dean to England</v>
      </c>
      <c r="G16" s="53"/>
      <c r="H16" s="54"/>
      <c r="I16" s="19">
        <f>100*(I12-I14)/I14</f>
        <v>-52.415468473619285</v>
      </c>
      <c r="J16" s="19">
        <f>100*(J12-J14)/J14</f>
        <v>-56.769570342910114</v>
      </c>
      <c r="K16" s="38">
        <f t="shared" ref="K16" si="1">100*(K12-K14)/K14</f>
        <v>-60.380601049372181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Forest of Dean</v>
      </c>
      <c r="G21" s="10"/>
      <c r="H21" s="11"/>
      <c r="I21" s="12">
        <f>IF(VLOOKUP($F21,appstarts!$B$10:$L$468,appstarts!E$1,FALSE)=0,"",VLOOKUP($F21,appstarts!$B$10:$L$468,appstarts!E$1,FALSE))</f>
        <v>1507</v>
      </c>
      <c r="J21" s="13">
        <f>IF(VLOOKUP($F21,appstarts!$B$10:$L$468,appstarts!F$1,FALSE)=0,"",VLOOKUP($F21,appstarts!$B$10:$L$468,appstarts!F$1,FALSE))</f>
        <v>1183</v>
      </c>
      <c r="K21" s="13">
        <f>IF(VLOOKUP($F21,appstarts!$B$10:$L$468,appstarts!G$1,FALSE)=0,"",VLOOKUP($F21,appstarts!$B$10:$L$468,appstarts!G$1,FALSE))</f>
        <v>1213</v>
      </c>
      <c r="L21" s="13">
        <f>IF(VLOOKUP($F21,appstarts!$B$10:$L$468,appstarts!H$1,FALSE)=0,"",VLOOKUP($F21,appstarts!$B$10:$L$468,appstarts!H$1,FALSE))</f>
        <v>983</v>
      </c>
      <c r="M21" s="13">
        <f>IF(VLOOKUP($F21,appstarts!$B$10:$L$468,appstarts!I$1,FALSE)=0,"",VLOOKUP($F21,appstarts!$B$10:$L$468,appstarts!I$1,FALSE))</f>
        <v>1010</v>
      </c>
      <c r="N21" s="35">
        <f>IF(VLOOKUP($F21,appstarts!$B$10:$L$468,appstarts!J$1,FALSE)=0,"",VLOOKUP($F21,appstarts!$B$10:$L$468,appstarts!J$1,FALSE))</f>
        <v>1104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Forest of Dean to Rural as a Region</v>
      </c>
      <c r="G24" s="66"/>
      <c r="H24" s="67"/>
      <c r="I24" s="19">
        <f>100*((I21-I22))/I22</f>
        <v>-8.0418486664867075</v>
      </c>
      <c r="J24" s="19">
        <f>100*((J21-J22))/J22</f>
        <v>-6.664769768586031</v>
      </c>
      <c r="K24" s="19">
        <f t="shared" ref="K24:N24" si="3">100*((K21-K22))/K22</f>
        <v>-7.0191721390454163</v>
      </c>
      <c r="L24" s="19">
        <f t="shared" si="3"/>
        <v>-12.20568395474524</v>
      </c>
      <c r="M24" s="19">
        <f t="shared" si="3"/>
        <v>-5.6734265082997295</v>
      </c>
      <c r="N24" s="38">
        <f t="shared" si="3"/>
        <v>-5.45352225834666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Forest of Dean to England</v>
      </c>
      <c r="G25" s="53"/>
      <c r="H25" s="54"/>
      <c r="I25" s="19">
        <f>100*(I21-I23)/I23</f>
        <v>6.126760563380282</v>
      </c>
      <c r="J25" s="19">
        <f>100*(J21-J23)/J23</f>
        <v>10.046511627906977</v>
      </c>
      <c r="K25" s="19">
        <f t="shared" ref="K25:N25" si="4">100*(K21-K23)/K23</f>
        <v>8.1105169340463465</v>
      </c>
      <c r="L25" s="19">
        <f t="shared" si="4"/>
        <v>7.0806100217864927</v>
      </c>
      <c r="M25" s="19">
        <f t="shared" si="4"/>
        <v>10.745614035087719</v>
      </c>
      <c r="N25" s="38">
        <f t="shared" si="4"/>
        <v>11.402623612512613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Forest of Dean</v>
      </c>
      <c r="G30" s="10"/>
      <c r="H30" s="11"/>
      <c r="I30" s="12">
        <f>IF(VLOOKUP($F30,appachieve!$B$10:$L$468,appachieve!E$1,FALSE)=0,"",VLOOKUP($F30,appachieve!$B$10:$L$468,appachieve!E$1,FALSE))</f>
        <v>908</v>
      </c>
      <c r="J30" s="13">
        <f>IF(VLOOKUP($F30,appachieve!$B$10:$L$468,appachieve!F$1,FALSE)=0,"",VLOOKUP($F30,appachieve!$B$10:$L$468,appachieve!F$1,FALSE))</f>
        <v>922</v>
      </c>
      <c r="K30" s="13">
        <f>IF(VLOOKUP($F30,appachieve!$B$10:$L$468,appachieve!G$1,FALSE)=0,"",VLOOKUP($F30,appachieve!$B$10:$L$468,appachieve!G$1,FALSE))</f>
        <v>637</v>
      </c>
      <c r="L30" s="13">
        <f>IF(VLOOKUP($F30,appachieve!$B$10:$L$468,appachieve!H$1,FALSE)=0,"",VLOOKUP($F30,appachieve!$B$10:$L$468,appachieve!H$1,FALSE))</f>
        <v>498</v>
      </c>
      <c r="M30" s="13">
        <f>IF(VLOOKUP($F30,appachieve!$B$10:$L$468,appachieve!I$1,FALSE)=0,"",VLOOKUP($F30,appachieve!$B$10:$L$468,appachieve!I$1,FALSE))</f>
        <v>612</v>
      </c>
      <c r="N30" s="35">
        <f>IF(VLOOKUP($F30,appachieve!$B$10:$L$468,appachieve!J$1,FALSE)=0,"",VLOOKUP($F30,appachieve!$B$10:$L$468,appachieve!J$1,FALSE))</f>
        <v>402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Forest of Dean to Rural as a Region</v>
      </c>
      <c r="G33" s="66"/>
      <c r="H33" s="67"/>
      <c r="I33" s="19">
        <f>100*((I30-I31))/I31</f>
        <v>-3.6700559183990387</v>
      </c>
      <c r="J33" s="19">
        <f>100*((J30-J31))/J31</f>
        <v>-1.0421118683242705</v>
      </c>
      <c r="K33" s="19">
        <f t="shared" ref="K33:N33" si="6">100*((K30-K31))/K31</f>
        <v>-2.9614103412629862</v>
      </c>
      <c r="L33" s="19">
        <f t="shared" si="6"/>
        <v>-7.01191016588285</v>
      </c>
      <c r="M33" s="19">
        <f t="shared" si="6"/>
        <v>12.224914835586546</v>
      </c>
      <c r="N33" s="38">
        <f t="shared" si="6"/>
        <v>-16.759105420489512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Forest of Dean to England</v>
      </c>
      <c r="G34" s="53"/>
      <c r="H34" s="54"/>
      <c r="I34" s="19">
        <f>100*(I30-I32)/I32</f>
        <v>13.927227101631116</v>
      </c>
      <c r="J34" s="19">
        <f>100*(J30-J32)/J32</f>
        <v>16.708860759493671</v>
      </c>
      <c r="K34" s="19">
        <f t="shared" ref="K34:N34" si="7">100*(K30-K32)/K32</f>
        <v>20.643939393939394</v>
      </c>
      <c r="L34" s="19">
        <f t="shared" si="7"/>
        <v>19.138755980861244</v>
      </c>
      <c r="M34" s="19">
        <f t="shared" si="7"/>
        <v>37.837837837837839</v>
      </c>
      <c r="N34" s="38">
        <f t="shared" si="7"/>
        <v>3.3419023136246788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Forest of Dean</v>
      </c>
      <c r="G39" s="10"/>
      <c r="H39" s="11"/>
      <c r="I39" s="12">
        <f>IF(VLOOKUP($F39,'level3+'!$B$10:$BF$468,((3*'level3+'!B$1)+3),FALSE)=0,"",VLOOKUP($F39,'level3+'!$B$10:$BF$468,((3*'level3+'!B$1)+3),FALSE))</f>
        <v>42.5</v>
      </c>
      <c r="J39" s="12">
        <f>IF(VLOOKUP($F39,'level3+'!$B$10:$BF$468,((3*'level3+'!C$1)+3),FALSE)=0,"",VLOOKUP($F39,'level3+'!$B$10:$BF$468,((3*'level3+'!C$1)+3),FALSE))</f>
        <v>44.1</v>
      </c>
      <c r="K39" s="12">
        <f>IF(VLOOKUP($F39,'level3+'!$B$10:$BF$468,((3*'level3+'!D$1)+3),FALSE)=0,"",VLOOKUP($F39,'level3+'!$B$10:$BF$468,((3*'level3+'!D$1)+3),FALSE))</f>
        <v>39.700000000000003</v>
      </c>
      <c r="L39" s="12">
        <f>IF(VLOOKUP($F39,'level3+'!$B$10:$BF$468,((3*'level3+'!E$1)+3),FALSE)=0,"",VLOOKUP($F39,'level3+'!$B$10:$BF$468,((3*'level3+'!E$1)+3),FALSE))</f>
        <v>52.9</v>
      </c>
      <c r="M39" s="12">
        <f>IF(VLOOKUP($F39,'level3+'!$B$10:$BF$468,((3*'level3+'!F$1)+3),FALSE)=0,"",VLOOKUP($F39,'level3+'!$B$10:$BF$468,((3*'level3+'!F$1)+3),FALSE))</f>
        <v>47.3</v>
      </c>
      <c r="N39" s="12">
        <f>IF(VLOOKUP($F39,'level3+'!$B$10:$BF$468,((3*'level3+'!G$1)+3),FALSE)=0,"",VLOOKUP($F39,'level3+'!$B$10:$BF$468,((3*'level3+'!G$1)+3),FALSE))</f>
        <v>46.8</v>
      </c>
      <c r="O39" s="12">
        <f>IF(VLOOKUP($F39,'level3+'!$B$10:$BF$468,((3*'level3+'!H$1)+3),FALSE)=0,"",VLOOKUP($F39,'level3+'!$B$10:$BF$468,((3*'level3+'!H$1)+3),FALSE))</f>
        <v>59.5</v>
      </c>
      <c r="P39" s="12">
        <f>IF(VLOOKUP($F39,'level3+'!$B$10:$BF$468,((3*'level3+'!I$1)+3),FALSE)=0,"",VLOOKUP($F39,'level3+'!$B$10:$BF$468,((3*'level3+'!I$1)+3),FALSE))</f>
        <v>47.5</v>
      </c>
      <c r="Q39" s="12">
        <f>IF(VLOOKUP($F39,'level3+'!$B$10:$BF$468,((3*'level3+'!J$1)+3),FALSE)=0,"",VLOOKUP($F39,'level3+'!$B$10:$BF$468,((3*'level3+'!J$1)+3),FALSE))</f>
        <v>46.7</v>
      </c>
      <c r="R39" s="12">
        <f>IF(VLOOKUP($F39,'level3+'!$B$10:$BF$468,((3*'level3+'!K$1)+3),FALSE)=0,"",VLOOKUP($F39,'level3+'!$B$10:$BF$468,((3*'level3+'!K$1)+3),FALSE))</f>
        <v>55.4</v>
      </c>
      <c r="S39" s="12">
        <f>IF(VLOOKUP($F39,'level3+'!$B$10:$BF$468,((3*'level3+'!L$1)+3),FALSE)=0,"",VLOOKUP($F39,'level3+'!$B$10:$BF$468,((3*'level3+'!L$1)+3),FALSE))</f>
        <v>54.1</v>
      </c>
      <c r="T39" s="12">
        <f>IF(VLOOKUP($F39,'level3+'!$B$10:$BF$468,((3*'level3+'!M$1)+3),FALSE)=0,"",VLOOKUP($F39,'level3+'!$B$10:$BF$468,((3*'level3+'!M$1)+3),FALSE))</f>
        <v>57.1</v>
      </c>
      <c r="U39" s="12">
        <f>IF(VLOOKUP($F39,'level3+'!$B$10:$BF$468,((3*'level3+'!N$1)+3),FALSE)=0,"",VLOOKUP($F39,'level3+'!$B$10:$BF$468,((3*'level3+'!N$1)+3),FALSE))</f>
        <v>46.4</v>
      </c>
      <c r="V39" s="12">
        <f>IF(VLOOKUP($F39,'level3+'!$B$10:$BF$468,((3*'level3+'!O$1)+3),FALSE)=0,"",VLOOKUP($F39,'level3+'!$B$10:$BF$468,((3*'level3+'!O$1)+3),FALSE))</f>
        <v>44.8</v>
      </c>
      <c r="W39" s="12">
        <f>IF(VLOOKUP($F39,'level3+'!$B$10:$BF$468,((3*'level3+'!P$1)+3),FALSE)=0,"",VLOOKUP($F39,'level3+'!$B$10:$BF$468,((3*'level3+'!P$1)+3),FALSE))</f>
        <v>48.5</v>
      </c>
      <c r="X39" s="12">
        <f>IF(VLOOKUP($F39,'level3+'!$B$10:$BF$468,((3*'level3+'!Q$1)+3),FALSE)=0,"",VLOOKUP($F39,'level3+'!$B$10:$BF$468,((3*'level3+'!Q$1)+3),FALSE))</f>
        <v>50.5</v>
      </c>
      <c r="Y39" s="12">
        <f>IF(VLOOKUP($F39,'level3+'!$B$10:$BF$468,((3*'level3+'!R$1)+3),FALSE)=0,"",VLOOKUP($F39,'level3+'!$B$10:$BF$468,((3*'level3+'!R$1)+3),FALSE))</f>
        <v>54.8</v>
      </c>
      <c r="Z39" s="47">
        <f>IF(VLOOKUP($F39,'level3+'!$B$10:$BF$468,((3*'level3+'!S$1)+3),FALSE)=0,"",VLOOKUP($F39,'level3+'!$B$10:$BF$468,((3*'level3+'!S$1)+3),FALSE))</f>
        <v>57.2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Forest of Dean to Rural as a Region</v>
      </c>
      <c r="G42" s="69"/>
      <c r="H42" s="70"/>
      <c r="I42" s="19">
        <f>((I39-I40))</f>
        <v>-1.9053877003211497</v>
      </c>
      <c r="J42" s="19">
        <f>((J39-J40))</f>
        <v>-0.87282393395344116</v>
      </c>
      <c r="K42" s="19">
        <f t="shared" ref="K42:Z42" si="9">((K39-K40))</f>
        <v>-6.0735522904062194</v>
      </c>
      <c r="L42" s="19">
        <f t="shared" si="9"/>
        <v>5.9320767970030417</v>
      </c>
      <c r="M42" s="19">
        <f t="shared" si="9"/>
        <v>1.3363495284708122</v>
      </c>
      <c r="N42" s="19">
        <f t="shared" si="9"/>
        <v>-0.78953168044077415</v>
      </c>
      <c r="O42" s="19">
        <f t="shared" si="9"/>
        <v>10.137947797472144</v>
      </c>
      <c r="P42" s="19">
        <f t="shared" si="9"/>
        <v>-3.102046051241814</v>
      </c>
      <c r="Q42" s="19">
        <f t="shared" si="9"/>
        <v>-5.7394656695715014</v>
      </c>
      <c r="R42" s="19">
        <f t="shared" si="9"/>
        <v>2.1244555860944132</v>
      </c>
      <c r="S42" s="19">
        <f t="shared" si="9"/>
        <v>-0.47003050714350536</v>
      </c>
      <c r="T42" s="19">
        <f t="shared" si="9"/>
        <v>1.939680867078124</v>
      </c>
      <c r="U42" s="19">
        <f t="shared" si="9"/>
        <v>-9.5411747015127446</v>
      </c>
      <c r="V42" s="19">
        <f t="shared" si="9"/>
        <v>-11.888586613818575</v>
      </c>
      <c r="W42" s="19">
        <f t="shared" si="9"/>
        <v>-8.8891662769824862</v>
      </c>
      <c r="X42" s="19">
        <f t="shared" si="9"/>
        <v>-7.646579657287532</v>
      </c>
      <c r="Y42" s="19">
        <f t="shared" si="9"/>
        <v>-4.9708763002995795</v>
      </c>
      <c r="Z42" s="38">
        <f t="shared" si="9"/>
        <v>-2.339875911417046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Forest of Dean to England</v>
      </c>
      <c r="G43" s="53"/>
      <c r="H43" s="54"/>
      <c r="I43" s="19">
        <f>(I39-I41)</f>
        <v>-0.89999999999999858</v>
      </c>
      <c r="J43" s="19">
        <f>(J39-J41)</f>
        <v>0.10000000000000142</v>
      </c>
      <c r="K43" s="19">
        <f t="shared" ref="K43:Z43" si="10">(K39-K41)</f>
        <v>-5.0999999999999943</v>
      </c>
      <c r="L43" s="19">
        <f t="shared" si="10"/>
        <v>7.1000000000000014</v>
      </c>
      <c r="M43" s="19">
        <f t="shared" si="10"/>
        <v>1.6999999999999957</v>
      </c>
      <c r="N43" s="19">
        <f t="shared" si="10"/>
        <v>-0.10000000000000142</v>
      </c>
      <c r="O43" s="19">
        <f t="shared" si="10"/>
        <v>10.799999999999997</v>
      </c>
      <c r="P43" s="19">
        <f t="shared" si="10"/>
        <v>-3</v>
      </c>
      <c r="Q43" s="19">
        <f t="shared" si="10"/>
        <v>-6.3999999999999986</v>
      </c>
      <c r="R43" s="19">
        <f t="shared" si="10"/>
        <v>1.6000000000000014</v>
      </c>
      <c r="S43" s="19">
        <f t="shared" si="10"/>
        <v>-0.69999999999999574</v>
      </c>
      <c r="T43" s="19">
        <f t="shared" si="10"/>
        <v>1.5</v>
      </c>
      <c r="U43" s="19">
        <f t="shared" si="10"/>
        <v>-10.300000000000004</v>
      </c>
      <c r="V43" s="19">
        <f t="shared" si="10"/>
        <v>-12.200000000000003</v>
      </c>
      <c r="W43" s="19">
        <f t="shared" si="10"/>
        <v>-9.2000000000000028</v>
      </c>
      <c r="X43" s="19">
        <f t="shared" si="10"/>
        <v>-8</v>
      </c>
      <c r="Y43" s="19">
        <f t="shared" si="10"/>
        <v>-6.4000000000000057</v>
      </c>
      <c r="Z43" s="50">
        <f t="shared" si="10"/>
        <v>-4.0999999999999943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Forest of Dean</v>
      </c>
      <c r="G48" s="10"/>
      <c r="H48" s="11"/>
      <c r="I48" s="12">
        <f>IF(VLOOKUP($F48,participation!$B$10:$L$468,participation!E$1,FALSE)=0,"",VLOOKUP($F48,participation!$B$10:$L$468,participation!E$1,FALSE))</f>
        <v>4824</v>
      </c>
      <c r="J48" s="13">
        <f>IF(VLOOKUP($F48,participation!$B$10:$L$468,participation!F$1,FALSE)=0,"",VLOOKUP($F48,participation!$B$10:$L$468,participation!F$1,FALSE))</f>
        <v>4403</v>
      </c>
      <c r="K48" s="13">
        <f>IF(VLOOKUP($F48,participation!$B$10:$L$468,participation!G$1,FALSE)=0,"",VLOOKUP($F48,participation!$B$10:$L$468,participation!G$1,FALSE))</f>
        <v>4222</v>
      </c>
      <c r="L48" s="13">
        <f>IF(VLOOKUP($F48,participation!$B$10:$L$468,participation!H$1,FALSE)=0,"",VLOOKUP($F48,participation!$B$10:$L$468,participation!H$1,FALSE))</f>
        <v>4024</v>
      </c>
      <c r="M48" s="13">
        <f>IF(VLOOKUP($F48,participation!$B$10:$L$468,participation!I$1,FALSE)=0,"",VLOOKUP($F48,participation!$B$10:$L$468,participation!I$1,FALSE))</f>
        <v>4108</v>
      </c>
      <c r="N48" s="35">
        <f>IF(VLOOKUP($F48,participation!$B$10:$L$468,participation!J$1,FALSE)=0,"",VLOOKUP($F48,participation!$B$10:$L$468,participation!J$1,FALSE))</f>
        <v>4473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Forest of Dean to Rural as a Region</v>
      </c>
      <c r="G51" s="66"/>
      <c r="H51" s="67"/>
      <c r="I51" s="19">
        <f>100*((I48-I49))/I49</f>
        <v>-22.857981949061944</v>
      </c>
      <c r="J51" s="19">
        <f>100*((J48-J49))/J49</f>
        <v>-25.271923545151726</v>
      </c>
      <c r="K51" s="19">
        <f t="shared" ref="K51:N51" si="12">100*((K48-K49))/K49</f>
        <v>-25.431040891047161</v>
      </c>
      <c r="L51" s="19">
        <f t="shared" si="12"/>
        <v>-18.605133609656953</v>
      </c>
      <c r="M51" s="19">
        <f t="shared" si="12"/>
        <v>-11.593692400443661</v>
      </c>
      <c r="N51" s="38">
        <f t="shared" si="12"/>
        <v>-5.7730448941272705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Forest of Dean to England</v>
      </c>
      <c r="G52" s="53"/>
      <c r="H52" s="54"/>
      <c r="I52" s="19">
        <f>100*(I48-I50)/I50</f>
        <v>-28.93341190335887</v>
      </c>
      <c r="J52" s="19">
        <f>100*(J48-J50)/J50</f>
        <v>-33.166363084395869</v>
      </c>
      <c r="K52" s="19">
        <f t="shared" ref="K52:N52" si="13">100*(K48-K50)/K50</f>
        <v>-32.198490444836999</v>
      </c>
      <c r="L52" s="19">
        <f t="shared" si="13"/>
        <v>-23.26468344774981</v>
      </c>
      <c r="M52" s="19">
        <f t="shared" si="13"/>
        <v>-16.385100753104009</v>
      </c>
      <c r="N52" s="38">
        <f t="shared" si="13"/>
        <v>-13.162492719860222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kLPKaI3n8JVsf/8kOYSyI0yFCf2xKOF20giKr3LgyvYtYsTsV4WMj5/7dcZVtWji+uh/frjtyPjaym8Wi2WilA==" saltValue="mFTfvbH+/F9cIZwe8HTwN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2023-01-26T11:59:34Z</dcterms:modified>
</cp:coreProperties>
</file>