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F3F9DCAD-6938-45B5-B442-9176A098BF8F}" xr6:coauthVersionLast="47" xr6:coauthVersionMax="47" xr10:uidLastSave="{4AA5BB65-799E-4F5C-82A5-0E862A76F915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<sst xmlns="http://schemas.openxmlformats.org/spreadsheetml/2006/main" count="9140" uniqueCount="1378">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</sst>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Harborough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9.6851639657336168</c:v>
                </c:pt>
                <c:pt idx="1">
                  <c:v>15.363240441392577</c:v>
                </c:pt>
                <c:pt idx="2">
                  <c:v>14.680853828065114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Harborough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1312</c:v>
                </c:pt>
                <c:pt idx="1">
                  <c:v>969</c:v>
                </c:pt>
                <c:pt idx="2">
                  <c:v>1065</c:v>
                </c:pt>
                <c:pt idx="3">
                  <c:v>846</c:v>
                </c:pt>
                <c:pt idx="4">
                  <c:v>925</c:v>
                </c:pt>
                <c:pt idx="5">
                  <c:v>1032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Harborough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54.4</c:v>
                </c:pt>
                <c:pt idx="1">
                  <c:v>54.8</c:v>
                </c:pt>
                <c:pt idx="2">
                  <c:v>55</c:v>
                </c:pt>
                <c:pt idx="3">
                  <c:v>57.3</c:v>
                </c:pt>
                <c:pt idx="4">
                  <c:v>53.6</c:v>
                </c:pt>
                <c:pt idx="5">
                  <c:v>48.3</c:v>
                </c:pt>
                <c:pt idx="6">
                  <c:v>56.7</c:v>
                </c:pt>
                <c:pt idx="7">
                  <c:v>63.8</c:v>
                </c:pt>
                <c:pt idx="8">
                  <c:v>59.9</c:v>
                </c:pt>
                <c:pt idx="9">
                  <c:v>56.5</c:v>
                </c:pt>
                <c:pt idx="10">
                  <c:v>61.3</c:v>
                </c:pt>
                <c:pt idx="11">
                  <c:v>61.1</c:v>
                </c:pt>
                <c:pt idx="12">
                  <c:v>61.3</c:v>
                </c:pt>
                <c:pt idx="13">
                  <c:v>64.400000000000006</c:v>
                </c:pt>
                <c:pt idx="14">
                  <c:v>65.5</c:v>
                </c:pt>
                <c:pt idx="15">
                  <c:v>66.099999999999994</c:v>
                </c:pt>
                <c:pt idx="16">
                  <c:v>65</c:v>
                </c:pt>
                <c:pt idx="17">
                  <c:v>69.2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Harborough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4546</c:v>
                </c:pt>
                <c:pt idx="1">
                  <c:v>4581</c:v>
                </c:pt>
                <c:pt idx="2">
                  <c:v>4484</c:v>
                </c:pt>
                <c:pt idx="3">
                  <c:v>4320</c:v>
                </c:pt>
                <c:pt idx="4">
                  <c:v>4085</c:v>
                </c:pt>
                <c:pt idx="5">
                  <c:v>4362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Harborough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709</c:v>
                </c:pt>
                <c:pt idx="1">
                  <c:v>746</c:v>
                </c:pt>
                <c:pt idx="2">
                  <c:v>530</c:v>
                </c:pt>
                <c:pt idx="3">
                  <c:v>448</c:v>
                </c:pt>
                <c:pt idx="4">
                  <c:v>388</c:v>
                </c:pt>
                <c:pt idx="5">
                  <c:v>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441960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4401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Harborough was consistently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Harborough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lower than the rural situation, but moved from being below to above the England position towards the end of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Harborough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was consistently greater than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Harborough was consistently below the rural and England</a:t>
          </a:r>
          <a:r>
            <a:rPr lang="en-GB" sz="1200" baseline="0">
              <a:effectLst/>
              <a:latin typeface="Avenir Next LT Pro" panose="020B0504020202020204" pitchFamily="34" charset="0"/>
            </a:rPr>
            <a:t> situations but with a gap to both that narrowed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Harborough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below the rural situation, but moved above and below the England position during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123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Harborough</v>
      </c>
      <c r="G12" s="10"/>
      <c r="H12" s="11"/>
      <c r="I12" s="12">
        <f>IF(VLOOKUP($F12,'E&amp;T'!$B$10:$Q$468,'E&amp;T'!O$1,FALSE)=0,"",VLOOKUP($F12,'E&amp;T'!$B$10:$Q$468,'E&amp;T'!O$1,FALSE))</f>
        <v>9.6851639657336168</v>
      </c>
      <c r="J12" s="13">
        <f>IF(VLOOKUP($F12,'E&amp;T'!$B$10:$Q$468,'E&amp;T'!P$1,FALSE)=0,"",VLOOKUP($F12,'E&amp;T'!$B$10:$Q$468,'E&amp;T'!P$1,FALSE))</f>
        <v>15.363240441392577</v>
      </c>
      <c r="K12" s="35">
        <f>IF(VLOOKUP($F12,'E&amp;T'!$B$10:$Q$468,'E&amp;T'!Q$1,FALSE)=0,"",VLOOKUP($F12,'E&amp;T'!$B$10:$Q$468,'E&amp;T'!Q$1,FALSE))</f>
        <v>14.680853828065114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Harborough to Rural as a Region</v>
      </c>
      <c r="G15" s="66"/>
      <c r="H15" s="67"/>
      <c r="I15" s="19">
        <f>100*((I12-I13))/I13</f>
        <v>-12.593294984322611</v>
      </c>
      <c r="J15" s="19">
        <f>100*((J12-J13))/J13</f>
        <v>-10.800962935276496</v>
      </c>
      <c r="K15" s="38">
        <f t="shared" ref="K15" si="0">100*((K12-K13))/K13</f>
        <v>-8.6019613391157339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Harborough to England</v>
      </c>
      <c r="G16" s="53"/>
      <c r="H16" s="54"/>
      <c r="I16" s="19">
        <f>100*(I12-I14)/I14</f>
        <v>-37.295387704601538</v>
      </c>
      <c r="J16" s="19">
        <f>100*(J12-J14)/J14</f>
        <v>-45.541266305361141</v>
      </c>
      <c r="K16" s="38">
        <f t="shared" ref="K16" si="1">100*(K12-K14)/K14</f>
        <v>-50.586992951107362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Harborough</v>
      </c>
      <c r="G21" s="10"/>
      <c r="H21" s="11"/>
      <c r="I21" s="12">
        <f>IF(VLOOKUP($F21,appstarts!$B$10:$L$468,appstarts!E$1,FALSE)=0,"",VLOOKUP($F21,appstarts!$B$10:$L$468,appstarts!E$1,FALSE))</f>
        <v>1312</v>
      </c>
      <c r="J21" s="13">
        <f>IF(VLOOKUP($F21,appstarts!$B$10:$L$468,appstarts!F$1,FALSE)=0,"",VLOOKUP($F21,appstarts!$B$10:$L$468,appstarts!F$1,FALSE))</f>
        <v>969</v>
      </c>
      <c r="K21" s="13">
        <f>IF(VLOOKUP($F21,appstarts!$B$10:$L$468,appstarts!G$1,FALSE)=0,"",VLOOKUP($F21,appstarts!$B$10:$L$468,appstarts!G$1,FALSE))</f>
        <v>1065</v>
      </c>
      <c r="L21" s="13">
        <f>IF(VLOOKUP($F21,appstarts!$B$10:$L$468,appstarts!H$1,FALSE)=0,"",VLOOKUP($F21,appstarts!$B$10:$L$468,appstarts!H$1,FALSE))</f>
        <v>846</v>
      </c>
      <c r="M21" s="13">
        <f>IF(VLOOKUP($F21,appstarts!$B$10:$L$468,appstarts!I$1,FALSE)=0,"",VLOOKUP($F21,appstarts!$B$10:$L$468,appstarts!I$1,FALSE))</f>
        <v>925</v>
      </c>
      <c r="N21" s="35">
        <f>IF(VLOOKUP($F21,appstarts!$B$10:$L$468,appstarts!J$1,FALSE)=0,"",VLOOKUP($F21,appstarts!$B$10:$L$468,appstarts!J$1,FALSE))</f>
        <v>1032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Harborough to Rural as a Region</v>
      </c>
      <c r="G24" s="66"/>
      <c r="H24" s="67"/>
      <c r="I24" s="19">
        <f>100*((I21-I22))/I22</f>
        <v>-19.940879529151005</v>
      </c>
      <c r="J24" s="19">
        <f>100*((J21-J22))/J22</f>
        <v>-23.548742101234037</v>
      </c>
      <c r="K24" s="19">
        <f t="shared" ref="K24:N24" si="3">100*((K21-K22))/K22</f>
        <v>-18.363906288609538</v>
      </c>
      <c r="L24" s="19">
        <f t="shared" si="3"/>
        <v>-24.441514370004551</v>
      </c>
      <c r="M24" s="19">
        <f t="shared" si="3"/>
        <v>-13.611801505125989</v>
      </c>
      <c r="N24" s="38">
        <f t="shared" si="3"/>
        <v>-11.619596893671877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Harborough to England</v>
      </c>
      <c r="G25" s="53"/>
      <c r="H25" s="54"/>
      <c r="I25" s="19">
        <f>100*(I21-I23)/I23</f>
        <v>-7.605633802816901</v>
      </c>
      <c r="J25" s="19">
        <f>100*(J21-J23)/J23</f>
        <v>-9.8604651162790695</v>
      </c>
      <c r="K25" s="19">
        <f t="shared" ref="K25:N25" si="4">100*(K21-K23)/K23</f>
        <v>-5.0802139037433154</v>
      </c>
      <c r="L25" s="19">
        <f t="shared" si="4"/>
        <v>-7.8431372549019605</v>
      </c>
      <c r="M25" s="19">
        <f t="shared" si="4"/>
        <v>1.4254385964912282</v>
      </c>
      <c r="N25" s="38">
        <f t="shared" si="4"/>
        <v>4.1372351160443994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Harborough</v>
      </c>
      <c r="G30" s="10"/>
      <c r="H30" s="11"/>
      <c r="I30" s="12">
        <f>IF(VLOOKUP($F30,appachieve!$B$10:$L$468,appachieve!E$1,FALSE)=0,"",VLOOKUP($F30,appachieve!$B$10:$L$468,appachieve!E$1,FALSE))</f>
        <v>709</v>
      </c>
      <c r="J30" s="13">
        <f>IF(VLOOKUP($F30,appachieve!$B$10:$L$468,appachieve!F$1,FALSE)=0,"",VLOOKUP($F30,appachieve!$B$10:$L$468,appachieve!F$1,FALSE))</f>
        <v>746</v>
      </c>
      <c r="K30" s="13">
        <f>IF(VLOOKUP($F30,appachieve!$B$10:$L$468,appachieve!G$1,FALSE)=0,"",VLOOKUP($F30,appachieve!$B$10:$L$468,appachieve!G$1,FALSE))</f>
        <v>530</v>
      </c>
      <c r="L30" s="13">
        <f>IF(VLOOKUP($F30,appachieve!$B$10:$L$468,appachieve!H$1,FALSE)=0,"",VLOOKUP($F30,appachieve!$B$10:$L$468,appachieve!H$1,FALSE))</f>
        <v>448</v>
      </c>
      <c r="M30" s="13">
        <f>IF(VLOOKUP($F30,appachieve!$B$10:$L$468,appachieve!I$1,FALSE)=0,"",VLOOKUP($F30,appachieve!$B$10:$L$468,appachieve!I$1,FALSE))</f>
        <v>388</v>
      </c>
      <c r="N30" s="35">
        <f>IF(VLOOKUP($F30,appachieve!$B$10:$L$468,appachieve!J$1,FALSE)=0,"",VLOOKUP($F30,appachieve!$B$10:$L$468,appachieve!J$1,FALSE))</f>
        <v>401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Harborough to Rural as a Region</v>
      </c>
      <c r="G33" s="66"/>
      <c r="H33" s="67"/>
      <c r="I33" s="19">
        <f>100*((I30-I31))/I31</f>
        <v>-24.782015028793964</v>
      </c>
      <c r="J33" s="19">
        <f>100*((J30-J31))/J31</f>
        <v>-19.932120882613781</v>
      </c>
      <c r="K33" s="19">
        <f t="shared" ref="K33:N33" si="6">100*((K30-K31))/K31</f>
        <v>-19.261456013923677</v>
      </c>
      <c r="L33" s="19">
        <f t="shared" si="6"/>
        <v>-16.348063763685776</v>
      </c>
      <c r="M33" s="19">
        <f t="shared" si="6"/>
        <v>-28.850870986588923</v>
      </c>
      <c r="N33" s="38">
        <f t="shared" si="6"/>
        <v>-16.966172322428591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Harborough to England</v>
      </c>
      <c r="G34" s="53"/>
      <c r="H34" s="54"/>
      <c r="I34" s="19">
        <f>100*(I30-I32)/I32</f>
        <v>-11.041405269761606</v>
      </c>
      <c r="J34" s="19">
        <f>100*(J30-J32)/J32</f>
        <v>-5.5696202531645573</v>
      </c>
      <c r="K34" s="19">
        <f t="shared" ref="K34:N34" si="7">100*(K30-K32)/K32</f>
        <v>0.37878787878787878</v>
      </c>
      <c r="L34" s="19">
        <f t="shared" si="7"/>
        <v>7.1770334928229662</v>
      </c>
      <c r="M34" s="19">
        <f t="shared" si="7"/>
        <v>-12.612612612612613</v>
      </c>
      <c r="N34" s="38">
        <f t="shared" si="7"/>
        <v>3.0848329048843186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Harborough</v>
      </c>
      <c r="G39" s="10"/>
      <c r="H39" s="11"/>
      <c r="I39" s="12">
        <f>IF(VLOOKUP($F39,'level3+'!$B$10:$BF$468,((3*'level3+'!B$1)+3),FALSE)=0,"",VLOOKUP($F39,'level3+'!$B$10:$BF$468,((3*'level3+'!B$1)+3),FALSE))</f>
        <v>54.4</v>
      </c>
      <c r="J39" s="12">
        <f>IF(VLOOKUP($F39,'level3+'!$B$10:$BF$468,((3*'level3+'!C$1)+3),FALSE)=0,"",VLOOKUP($F39,'level3+'!$B$10:$BF$468,((3*'level3+'!C$1)+3),FALSE))</f>
        <v>54.8</v>
      </c>
      <c r="K39" s="12">
        <f>IF(VLOOKUP($F39,'level3+'!$B$10:$BF$468,((3*'level3+'!D$1)+3),FALSE)=0,"",VLOOKUP($F39,'level3+'!$B$10:$BF$468,((3*'level3+'!D$1)+3),FALSE))</f>
        <v>55</v>
      </c>
      <c r="L39" s="12">
        <f>IF(VLOOKUP($F39,'level3+'!$B$10:$BF$468,((3*'level3+'!E$1)+3),FALSE)=0,"",VLOOKUP($F39,'level3+'!$B$10:$BF$468,((3*'level3+'!E$1)+3),FALSE))</f>
        <v>57.3</v>
      </c>
      <c r="M39" s="12">
        <f>IF(VLOOKUP($F39,'level3+'!$B$10:$BF$468,((3*'level3+'!F$1)+3),FALSE)=0,"",VLOOKUP($F39,'level3+'!$B$10:$BF$468,((3*'level3+'!F$1)+3),FALSE))</f>
        <v>53.6</v>
      </c>
      <c r="N39" s="12">
        <f>IF(VLOOKUP($F39,'level3+'!$B$10:$BF$468,((3*'level3+'!G$1)+3),FALSE)=0,"",VLOOKUP($F39,'level3+'!$B$10:$BF$468,((3*'level3+'!G$1)+3),FALSE))</f>
        <v>48.3</v>
      </c>
      <c r="O39" s="12">
        <f>IF(VLOOKUP($F39,'level3+'!$B$10:$BF$468,((3*'level3+'!H$1)+3),FALSE)=0,"",VLOOKUP($F39,'level3+'!$B$10:$BF$468,((3*'level3+'!H$1)+3),FALSE))</f>
        <v>56.7</v>
      </c>
      <c r="P39" s="12">
        <f>IF(VLOOKUP($F39,'level3+'!$B$10:$BF$468,((3*'level3+'!I$1)+3),FALSE)=0,"",VLOOKUP($F39,'level3+'!$B$10:$BF$468,((3*'level3+'!I$1)+3),FALSE))</f>
        <v>63.8</v>
      </c>
      <c r="Q39" s="12">
        <f>IF(VLOOKUP($F39,'level3+'!$B$10:$BF$468,((3*'level3+'!J$1)+3),FALSE)=0,"",VLOOKUP($F39,'level3+'!$B$10:$BF$468,((3*'level3+'!J$1)+3),FALSE))</f>
        <v>59.9</v>
      </c>
      <c r="R39" s="12">
        <f>IF(VLOOKUP($F39,'level3+'!$B$10:$BF$468,((3*'level3+'!K$1)+3),FALSE)=0,"",VLOOKUP($F39,'level3+'!$B$10:$BF$468,((3*'level3+'!K$1)+3),FALSE))</f>
        <v>56.5</v>
      </c>
      <c r="S39" s="12">
        <f>IF(VLOOKUP($F39,'level3+'!$B$10:$BF$468,((3*'level3+'!L$1)+3),FALSE)=0,"",VLOOKUP($F39,'level3+'!$B$10:$BF$468,((3*'level3+'!L$1)+3),FALSE))</f>
        <v>61.3</v>
      </c>
      <c r="T39" s="12">
        <f>IF(VLOOKUP($F39,'level3+'!$B$10:$BF$468,((3*'level3+'!M$1)+3),FALSE)=0,"",VLOOKUP($F39,'level3+'!$B$10:$BF$468,((3*'level3+'!M$1)+3),FALSE))</f>
        <v>61.1</v>
      </c>
      <c r="U39" s="12">
        <f>IF(VLOOKUP($F39,'level3+'!$B$10:$BF$468,((3*'level3+'!N$1)+3),FALSE)=0,"",VLOOKUP($F39,'level3+'!$B$10:$BF$468,((3*'level3+'!N$1)+3),FALSE))</f>
        <v>61.3</v>
      </c>
      <c r="V39" s="12">
        <f>IF(VLOOKUP($F39,'level3+'!$B$10:$BF$468,((3*'level3+'!O$1)+3),FALSE)=0,"",VLOOKUP($F39,'level3+'!$B$10:$BF$468,((3*'level3+'!O$1)+3),FALSE))</f>
        <v>64.400000000000006</v>
      </c>
      <c r="W39" s="12">
        <f>IF(VLOOKUP($F39,'level3+'!$B$10:$BF$468,((3*'level3+'!P$1)+3),FALSE)=0,"",VLOOKUP($F39,'level3+'!$B$10:$BF$468,((3*'level3+'!P$1)+3),FALSE))</f>
        <v>65.5</v>
      </c>
      <c r="X39" s="12">
        <f>IF(VLOOKUP($F39,'level3+'!$B$10:$BF$468,((3*'level3+'!Q$1)+3),FALSE)=0,"",VLOOKUP($F39,'level3+'!$B$10:$BF$468,((3*'level3+'!Q$1)+3),FALSE))</f>
        <v>66.099999999999994</v>
      </c>
      <c r="Y39" s="12">
        <f>IF(VLOOKUP($F39,'level3+'!$B$10:$BF$468,((3*'level3+'!R$1)+3),FALSE)=0,"",VLOOKUP($F39,'level3+'!$B$10:$BF$468,((3*'level3+'!R$1)+3),FALSE))</f>
        <v>65</v>
      </c>
      <c r="Z39" s="47">
        <f>IF(VLOOKUP($F39,'level3+'!$B$10:$BF$468,((3*'level3+'!S$1)+3),FALSE)=0,"",VLOOKUP($F39,'level3+'!$B$10:$BF$468,((3*'level3+'!S$1)+3),FALSE))</f>
        <v>69.2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Harborough to Rural as a Region</v>
      </c>
      <c r="G42" s="69"/>
      <c r="H42" s="70"/>
      <c r="I42" s="19">
        <f>((I39-I40))</f>
        <v>9.9946122996788489</v>
      </c>
      <c r="J42" s="19">
        <f>((J39-J40))</f>
        <v>9.8271760660465546</v>
      </c>
      <c r="K42" s="19">
        <f t="shared" ref="K42:Z42" si="9">((K39-K40))</f>
        <v>9.2264477095937778</v>
      </c>
      <c r="L42" s="19">
        <f t="shared" si="9"/>
        <v>10.33207679700304</v>
      </c>
      <c r="M42" s="19">
        <f t="shared" si="9"/>
        <v>7.6363495284708165</v>
      </c>
      <c r="N42" s="19">
        <f t="shared" si="9"/>
        <v>0.71046831955922585</v>
      </c>
      <c r="O42" s="19">
        <f t="shared" si="9"/>
        <v>7.3379477974721468</v>
      </c>
      <c r="P42" s="19">
        <f t="shared" si="9"/>
        <v>13.197953948758183</v>
      </c>
      <c r="Q42" s="19">
        <f t="shared" si="9"/>
        <v>7.4605343304284943</v>
      </c>
      <c r="R42" s="19">
        <f t="shared" si="9"/>
        <v>3.2244555860944146</v>
      </c>
      <c r="S42" s="19">
        <f t="shared" si="9"/>
        <v>6.7299694928564904</v>
      </c>
      <c r="T42" s="19">
        <f t="shared" si="9"/>
        <v>5.939680867078124</v>
      </c>
      <c r="U42" s="19">
        <f t="shared" si="9"/>
        <v>5.358825298487254</v>
      </c>
      <c r="V42" s="19">
        <f t="shared" si="9"/>
        <v>7.7114133861814338</v>
      </c>
      <c r="W42" s="19">
        <f t="shared" si="9"/>
        <v>8.1108337230175138</v>
      </c>
      <c r="X42" s="19">
        <f t="shared" si="9"/>
        <v>7.9534203427124623</v>
      </c>
      <c r="Y42" s="19">
        <f t="shared" si="9"/>
        <v>5.2291236997004233</v>
      </c>
      <c r="Z42" s="38">
        <f t="shared" si="9"/>
        <v>9.660124088582954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Harborough to England</v>
      </c>
      <c r="G43" s="53"/>
      <c r="H43" s="54"/>
      <c r="I43" s="19">
        <f>(I39-I41)</f>
        <v>11</v>
      </c>
      <c r="J43" s="19">
        <f>(J39-J41)</f>
        <v>10.799999999999997</v>
      </c>
      <c r="K43" s="19">
        <f t="shared" ref="K43:Z43" si="10">(K39-K41)</f>
        <v>10.200000000000003</v>
      </c>
      <c r="L43" s="19">
        <f t="shared" si="10"/>
        <v>11.5</v>
      </c>
      <c r="M43" s="19">
        <f t="shared" si="10"/>
        <v>8</v>
      </c>
      <c r="N43" s="19">
        <f t="shared" si="10"/>
        <v>1.3999999999999986</v>
      </c>
      <c r="O43" s="19">
        <f t="shared" si="10"/>
        <v>8</v>
      </c>
      <c r="P43" s="19">
        <f t="shared" si="10"/>
        <v>13.299999999999997</v>
      </c>
      <c r="Q43" s="19">
        <f t="shared" si="10"/>
        <v>6.7999999999999972</v>
      </c>
      <c r="R43" s="19">
        <f t="shared" si="10"/>
        <v>2.7000000000000028</v>
      </c>
      <c r="S43" s="19">
        <f t="shared" si="10"/>
        <v>6.5</v>
      </c>
      <c r="T43" s="19">
        <f t="shared" si="10"/>
        <v>5.5</v>
      </c>
      <c r="U43" s="19">
        <f t="shared" si="10"/>
        <v>4.5999999999999943</v>
      </c>
      <c r="V43" s="19">
        <f t="shared" si="10"/>
        <v>7.4000000000000057</v>
      </c>
      <c r="W43" s="19">
        <f t="shared" si="10"/>
        <v>7.7999999999999972</v>
      </c>
      <c r="X43" s="19">
        <f t="shared" si="10"/>
        <v>7.5999999999999943</v>
      </c>
      <c r="Y43" s="19">
        <f t="shared" si="10"/>
        <v>3.7999999999999972</v>
      </c>
      <c r="Z43" s="50">
        <f t="shared" si="10"/>
        <v>7.9000000000000057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Harborough</v>
      </c>
      <c r="G48" s="10"/>
      <c r="H48" s="11"/>
      <c r="I48" s="12">
        <f>IF(VLOOKUP($F48,participation!$B$10:$L$468,participation!E$1,FALSE)=0,"",VLOOKUP($F48,participation!$B$10:$L$468,participation!E$1,FALSE))</f>
        <v>4546</v>
      </c>
      <c r="J48" s="13">
        <f>IF(VLOOKUP($F48,participation!$B$10:$L$468,participation!F$1,FALSE)=0,"",VLOOKUP($F48,participation!$B$10:$L$468,participation!F$1,FALSE))</f>
        <v>4581</v>
      </c>
      <c r="K48" s="13">
        <f>IF(VLOOKUP($F48,participation!$B$10:$L$468,participation!G$1,FALSE)=0,"",VLOOKUP($F48,participation!$B$10:$L$468,participation!G$1,FALSE))</f>
        <v>4484</v>
      </c>
      <c r="L48" s="13">
        <f>IF(VLOOKUP($F48,participation!$B$10:$L$468,participation!H$1,FALSE)=0,"",VLOOKUP($F48,participation!$B$10:$L$468,participation!H$1,FALSE))</f>
        <v>4320</v>
      </c>
      <c r="M48" s="13">
        <f>IF(VLOOKUP($F48,participation!$B$10:$L$468,participation!I$1,FALSE)=0,"",VLOOKUP($F48,participation!$B$10:$L$468,participation!I$1,FALSE))</f>
        <v>4085</v>
      </c>
      <c r="N48" s="35">
        <f>IF(VLOOKUP($F48,participation!$B$10:$L$468,participation!J$1,FALSE)=0,"",VLOOKUP($F48,participation!$B$10:$L$468,participation!J$1,FALSE))</f>
        <v>4362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Harborough to Rural as a Region</v>
      </c>
      <c r="G51" s="66"/>
      <c r="H51" s="67"/>
      <c r="I51" s="19">
        <f>100*((I48-I49))/I49</f>
        <v>-27.303562591300913</v>
      </c>
      <c r="J51" s="19">
        <f>100*((J48-J49))/J49</f>
        <v>-22.250892973050203</v>
      </c>
      <c r="K51" s="19">
        <f t="shared" ref="K51:N51" si="12">100*((K48-K49))/K49</f>
        <v>-20.80359719456548</v>
      </c>
      <c r="L51" s="19">
        <f t="shared" si="12"/>
        <v>-12.617837274780824</v>
      </c>
      <c r="M51" s="19">
        <f t="shared" si="12"/>
        <v>-12.08866442449181</v>
      </c>
      <c r="N51" s="38">
        <f t="shared" si="12"/>
        <v>-8.1113395547022478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Harborough to England</v>
      </c>
      <c r="G52" s="53"/>
      <c r="H52" s="54"/>
      <c r="I52" s="19">
        <f>100*(I48-I50)/I50</f>
        <v>-33.028874484384204</v>
      </c>
      <c r="J52" s="19">
        <f>100*(J48-J50)/J50</f>
        <v>-30.464480874316941</v>
      </c>
      <c r="K52" s="19">
        <f t="shared" ref="K52:N52" si="13">100*(K48-K50)/K50</f>
        <v>-27.991006905411915</v>
      </c>
      <c r="L52" s="19">
        <f t="shared" si="13"/>
        <v>-17.620137299771166</v>
      </c>
      <c r="M52" s="19">
        <f t="shared" si="13"/>
        <v>-16.853246488906983</v>
      </c>
      <c r="N52" s="38">
        <f t="shared" si="13"/>
        <v>-15.317414094350612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2uJvq0F2Z/obWBYCBcKtOkGTdSDWb1sXaNNLwRugFtdYhMrMPa4iYjNe2vRGl+W0Dq2yvgzAlVfRyhLhAFSDwA==" saltValue="SANjxq3ym3iSSTM+HFAHPg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2023-01-26T14:31:44Z</dcterms:modified>
</cp:coreProperties>
</file>