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3A2EC977-45E7-4A39-A937-55627E5A3A65}" xr6:coauthVersionLast="47" xr6:coauthVersionMax="47" xr10:uidLastSave="{9AD3B095-5866-4A54-A748-8A23257B2A5E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<sst xmlns="http://schemas.openxmlformats.org/spreadsheetml/2006/main" count="9140" uniqueCount="1378">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</sst>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Harrogate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9.9022450369947883</c:v>
                </c:pt>
                <c:pt idx="1">
                  <c:v>18.945673281864256</c:v>
                </c:pt>
                <c:pt idx="2">
                  <c:v>10.259997668182349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Harrogate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1391</c:v>
                </c:pt>
                <c:pt idx="1">
                  <c:v>944</c:v>
                </c:pt>
                <c:pt idx="2">
                  <c:v>1001</c:v>
                </c:pt>
                <c:pt idx="3">
                  <c:v>828</c:v>
                </c:pt>
                <c:pt idx="4">
                  <c:v>976</c:v>
                </c:pt>
                <c:pt idx="5">
                  <c:v>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Harrogate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54.7</c:v>
                </c:pt>
                <c:pt idx="1">
                  <c:v>48.4</c:v>
                </c:pt>
                <c:pt idx="2">
                  <c:v>52.3</c:v>
                </c:pt>
                <c:pt idx="3">
                  <c:v>54.5</c:v>
                </c:pt>
                <c:pt idx="4">
                  <c:v>51.1</c:v>
                </c:pt>
                <c:pt idx="5">
                  <c:v>53.5</c:v>
                </c:pt>
                <c:pt idx="6">
                  <c:v>51.1</c:v>
                </c:pt>
                <c:pt idx="7">
                  <c:v>53.1</c:v>
                </c:pt>
                <c:pt idx="8">
                  <c:v>54.5</c:v>
                </c:pt>
                <c:pt idx="9">
                  <c:v>62.3</c:v>
                </c:pt>
                <c:pt idx="10">
                  <c:v>63.9</c:v>
                </c:pt>
                <c:pt idx="11">
                  <c:v>55.9</c:v>
                </c:pt>
                <c:pt idx="12">
                  <c:v>63.4</c:v>
                </c:pt>
                <c:pt idx="13">
                  <c:v>60.5</c:v>
                </c:pt>
                <c:pt idx="14">
                  <c:v>65.7</c:v>
                </c:pt>
                <c:pt idx="15">
                  <c:v>63.4</c:v>
                </c:pt>
                <c:pt idx="16">
                  <c:v>63.6</c:v>
                </c:pt>
                <c:pt idx="17">
                  <c:v>75.099999999999994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Harrogate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4793</c:v>
                </c:pt>
                <c:pt idx="1">
                  <c:v>4524</c:v>
                </c:pt>
                <c:pt idx="2">
                  <c:v>4259</c:v>
                </c:pt>
                <c:pt idx="3">
                  <c:v>3817</c:v>
                </c:pt>
                <c:pt idx="4">
                  <c:v>4050</c:v>
                </c:pt>
                <c:pt idx="5">
                  <c:v>3726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Harrogate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788</c:v>
                </c:pt>
                <c:pt idx="1">
                  <c:v>711</c:v>
                </c:pt>
                <c:pt idx="2">
                  <c:v>514</c:v>
                </c:pt>
                <c:pt idx="3">
                  <c:v>365</c:v>
                </c:pt>
                <c:pt idx="4">
                  <c:v>401</c:v>
                </c:pt>
                <c:pt idx="5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464820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630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Harrogate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England situation but moved above and below the rural position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Harrogate was generally lower than both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 for Harrogate was consistently greater than both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Harrogate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lower than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Harrogate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lower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126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Harrogate</v>
      </c>
      <c r="G12" s="10"/>
      <c r="H12" s="11"/>
      <c r="I12" s="12">
        <f>IF(VLOOKUP($F12,'E&amp;T'!$B$10:$Q$468,'E&amp;T'!O$1,FALSE)=0,"",VLOOKUP($F12,'E&amp;T'!$B$10:$Q$468,'E&amp;T'!O$1,FALSE))</f>
        <v>9.9022450369947883</v>
      </c>
      <c r="J12" s="13">
        <f>IF(VLOOKUP($F12,'E&amp;T'!$B$10:$Q$468,'E&amp;T'!P$1,FALSE)=0,"",VLOOKUP($F12,'E&amp;T'!$B$10:$Q$468,'E&amp;T'!P$1,FALSE))</f>
        <v>18.945673281864256</v>
      </c>
      <c r="K12" s="35">
        <f>IF(VLOOKUP($F12,'E&amp;T'!$B$10:$Q$468,'E&amp;T'!Q$1,FALSE)=0,"",VLOOKUP($F12,'E&amp;T'!$B$10:$Q$468,'E&amp;T'!Q$1,FALSE))</f>
        <v>10.259997668182349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Harrogate to Rural as a Region</v>
      </c>
      <c r="G15" s="66"/>
      <c r="H15" s="67"/>
      <c r="I15" s="19">
        <f>100*((I12-I13))/I13</f>
        <v>-10.634180897318592</v>
      </c>
      <c r="J15" s="19">
        <f>100*((J12-J13))/J13</f>
        <v>9.998656841431945</v>
      </c>
      <c r="K15" s="38">
        <f t="shared" ref="K15" si="0">100*((K12-K13))/K13</f>
        <v>-36.124719003437953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Harrogate to England</v>
      </c>
      <c r="G16" s="53"/>
      <c r="H16" s="54"/>
      <c r="I16" s="19">
        <f>100*(I12-I14)/I14</f>
        <v>-35.889940728354041</v>
      </c>
      <c r="J16" s="19">
        <f>100*(J12-J14)/J14</f>
        <v>-32.842463811029305</v>
      </c>
      <c r="K16" s="38">
        <f t="shared" ref="K16" si="1">100*(K12-K14)/K14</f>
        <v>-65.466767598330208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Harrogate</v>
      </c>
      <c r="G21" s="10"/>
      <c r="H21" s="11"/>
      <c r="I21" s="12">
        <f>IF(VLOOKUP($F21,appstarts!$B$10:$L$468,appstarts!E$1,FALSE)=0,"",VLOOKUP($F21,appstarts!$B$10:$L$468,appstarts!E$1,FALSE))</f>
        <v>1391</v>
      </c>
      <c r="J21" s="13">
        <f>IF(VLOOKUP($F21,appstarts!$B$10:$L$468,appstarts!F$1,FALSE)=0,"",VLOOKUP($F21,appstarts!$B$10:$L$468,appstarts!F$1,FALSE))</f>
        <v>944</v>
      </c>
      <c r="K21" s="13">
        <f>IF(VLOOKUP($F21,appstarts!$B$10:$L$468,appstarts!G$1,FALSE)=0,"",VLOOKUP($F21,appstarts!$B$10:$L$468,appstarts!G$1,FALSE))</f>
        <v>1001</v>
      </c>
      <c r="L21" s="13">
        <f>IF(VLOOKUP($F21,appstarts!$B$10:$L$468,appstarts!H$1,FALSE)=0,"",VLOOKUP($F21,appstarts!$B$10:$L$468,appstarts!H$1,FALSE))</f>
        <v>828</v>
      </c>
      <c r="M21" s="13">
        <f>IF(VLOOKUP($F21,appstarts!$B$10:$L$468,appstarts!I$1,FALSE)=0,"",VLOOKUP($F21,appstarts!$B$10:$L$468,appstarts!I$1,FALSE))</f>
        <v>976</v>
      </c>
      <c r="N21" s="35">
        <f>IF(VLOOKUP($F21,appstarts!$B$10:$L$468,appstarts!J$1,FALSE)=0,"",VLOOKUP($F21,appstarts!$B$10:$L$468,appstarts!J$1,FALSE))</f>
        <v>955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Harrogate to Rural as a Region</v>
      </c>
      <c r="G24" s="66"/>
      <c r="H24" s="67"/>
      <c r="I24" s="19">
        <f>100*((I21-I22))/I22</f>
        <v>-15.120246512994699</v>
      </c>
      <c r="J24" s="19">
        <f>100*((J21-J22))/J22</f>
        <v>-25.521168775608803</v>
      </c>
      <c r="K24" s="19">
        <f t="shared" ref="K24:N24" si="3">100*((K21-K22))/K22</f>
        <v>-23.269737272204836</v>
      </c>
      <c r="L24" s="19">
        <f t="shared" si="3"/>
        <v>-26.049141723834243</v>
      </c>
      <c r="M24" s="19">
        <f t="shared" si="3"/>
        <v>-8.8487765070302338</v>
      </c>
      <c r="N24" s="38">
        <f t="shared" si="3"/>
        <v>-18.213871156450235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Harrogate to England</v>
      </c>
      <c r="G25" s="53"/>
      <c r="H25" s="54"/>
      <c r="I25" s="19">
        <f>100*(I21-I23)/I23</f>
        <v>-2.0422535211267605</v>
      </c>
      <c r="J25" s="19">
        <f>100*(J21-J23)/J23</f>
        <v>-12.186046511627907</v>
      </c>
      <c r="K25" s="19">
        <f t="shared" ref="K25:N25" si="4">100*(K21-K23)/K23</f>
        <v>-10.784313725490197</v>
      </c>
      <c r="L25" s="19">
        <f t="shared" si="4"/>
        <v>-9.8039215686274517</v>
      </c>
      <c r="M25" s="19">
        <f t="shared" si="4"/>
        <v>7.0175438596491224</v>
      </c>
      <c r="N25" s="38">
        <f t="shared" si="4"/>
        <v>-3.6326942482341069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Harrogate</v>
      </c>
      <c r="G30" s="10"/>
      <c r="H30" s="11"/>
      <c r="I30" s="12">
        <f>IF(VLOOKUP($F30,appachieve!$B$10:$L$468,appachieve!E$1,FALSE)=0,"",VLOOKUP($F30,appachieve!$B$10:$L$468,appachieve!E$1,FALSE))</f>
        <v>788</v>
      </c>
      <c r="J30" s="13">
        <f>IF(VLOOKUP($F30,appachieve!$B$10:$L$468,appachieve!F$1,FALSE)=0,"",VLOOKUP($F30,appachieve!$B$10:$L$468,appachieve!F$1,FALSE))</f>
        <v>711</v>
      </c>
      <c r="K30" s="13">
        <f>IF(VLOOKUP($F30,appachieve!$B$10:$L$468,appachieve!G$1,FALSE)=0,"",VLOOKUP($F30,appachieve!$B$10:$L$468,appachieve!G$1,FALSE))</f>
        <v>514</v>
      </c>
      <c r="L30" s="13">
        <f>IF(VLOOKUP($F30,appachieve!$B$10:$L$468,appachieve!H$1,FALSE)=0,"",VLOOKUP($F30,appachieve!$B$10:$L$468,appachieve!H$1,FALSE))</f>
        <v>365</v>
      </c>
      <c r="M30" s="13">
        <f>IF(VLOOKUP($F30,appachieve!$B$10:$L$468,appachieve!I$1,FALSE)=0,"",VLOOKUP($F30,appachieve!$B$10:$L$468,appachieve!I$1,FALSE))</f>
        <v>401</v>
      </c>
      <c r="N30" s="35">
        <f>IF(VLOOKUP($F30,appachieve!$B$10:$L$468,appachieve!J$1,FALSE)=0,"",VLOOKUP($F30,appachieve!$B$10:$L$468,appachieve!J$1,FALSE))</f>
        <v>367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Harrogate to Rural as a Region</v>
      </c>
      <c r="G33" s="66"/>
      <c r="H33" s="67"/>
      <c r="I33" s="19">
        <f>100*((I30-I31))/I31</f>
        <v>-16.400885532707537</v>
      </c>
      <c r="J33" s="19">
        <f>100*((J30-J31))/J31</f>
        <v>-23.688656766137264</v>
      </c>
      <c r="K33" s="19">
        <f t="shared" ref="K33:N33" si="6">100*((K30-K31))/K31</f>
        <v>-21.69884602105051</v>
      </c>
      <c r="L33" s="19">
        <f t="shared" si="6"/>
        <v>-31.846078736038635</v>
      </c>
      <c r="M33" s="19">
        <f t="shared" si="6"/>
        <v>-26.467008416551952</v>
      </c>
      <c r="N33" s="38">
        <f t="shared" si="6"/>
        <v>-24.006446988357339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Harrogate to England</v>
      </c>
      <c r="G34" s="53"/>
      <c r="H34" s="54"/>
      <c r="I34" s="19">
        <f>100*(I30-I32)/I32</f>
        <v>-1.1292346298619824</v>
      </c>
      <c r="J34" s="19">
        <f>100*(J30-J32)/J32</f>
        <v>-10</v>
      </c>
      <c r="K34" s="19">
        <f t="shared" ref="K34:N34" si="7">100*(K30-K32)/K32</f>
        <v>-2.6515151515151514</v>
      </c>
      <c r="L34" s="19">
        <f t="shared" si="7"/>
        <v>-12.679425837320574</v>
      </c>
      <c r="M34" s="19">
        <f t="shared" si="7"/>
        <v>-9.6846846846846848</v>
      </c>
      <c r="N34" s="38">
        <f t="shared" si="7"/>
        <v>-5.6555269922879177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Harrogate</v>
      </c>
      <c r="G39" s="10"/>
      <c r="H39" s="11"/>
      <c r="I39" s="12">
        <f>IF(VLOOKUP($F39,'level3+'!$B$10:$BF$468,((3*'level3+'!B$1)+3),FALSE)=0,"",VLOOKUP($F39,'level3+'!$B$10:$BF$468,((3*'level3+'!B$1)+3),FALSE))</f>
        <v>54.7</v>
      </c>
      <c r="J39" s="12">
        <f>IF(VLOOKUP($F39,'level3+'!$B$10:$BF$468,((3*'level3+'!C$1)+3),FALSE)=0,"",VLOOKUP($F39,'level3+'!$B$10:$BF$468,((3*'level3+'!C$1)+3),FALSE))</f>
        <v>48.4</v>
      </c>
      <c r="K39" s="12">
        <f>IF(VLOOKUP($F39,'level3+'!$B$10:$BF$468,((3*'level3+'!D$1)+3),FALSE)=0,"",VLOOKUP($F39,'level3+'!$B$10:$BF$468,((3*'level3+'!D$1)+3),FALSE))</f>
        <v>52.3</v>
      </c>
      <c r="L39" s="12">
        <f>IF(VLOOKUP($F39,'level3+'!$B$10:$BF$468,((3*'level3+'!E$1)+3),FALSE)=0,"",VLOOKUP($F39,'level3+'!$B$10:$BF$468,((3*'level3+'!E$1)+3),FALSE))</f>
        <v>54.5</v>
      </c>
      <c r="M39" s="12">
        <f>IF(VLOOKUP($F39,'level3+'!$B$10:$BF$468,((3*'level3+'!F$1)+3),FALSE)=0,"",VLOOKUP($F39,'level3+'!$B$10:$BF$468,((3*'level3+'!F$1)+3),FALSE))</f>
        <v>51.1</v>
      </c>
      <c r="N39" s="12">
        <f>IF(VLOOKUP($F39,'level3+'!$B$10:$BF$468,((3*'level3+'!G$1)+3),FALSE)=0,"",VLOOKUP($F39,'level3+'!$B$10:$BF$468,((3*'level3+'!G$1)+3),FALSE))</f>
        <v>53.5</v>
      </c>
      <c r="O39" s="12">
        <f>IF(VLOOKUP($F39,'level3+'!$B$10:$BF$468,((3*'level3+'!H$1)+3),FALSE)=0,"",VLOOKUP($F39,'level3+'!$B$10:$BF$468,((3*'level3+'!H$1)+3),FALSE))</f>
        <v>51.1</v>
      </c>
      <c r="P39" s="12">
        <f>IF(VLOOKUP($F39,'level3+'!$B$10:$BF$468,((3*'level3+'!I$1)+3),FALSE)=0,"",VLOOKUP($F39,'level3+'!$B$10:$BF$468,((3*'level3+'!I$1)+3),FALSE))</f>
        <v>53.1</v>
      </c>
      <c r="Q39" s="12">
        <f>IF(VLOOKUP($F39,'level3+'!$B$10:$BF$468,((3*'level3+'!J$1)+3),FALSE)=0,"",VLOOKUP($F39,'level3+'!$B$10:$BF$468,((3*'level3+'!J$1)+3),FALSE))</f>
        <v>54.5</v>
      </c>
      <c r="R39" s="12">
        <f>IF(VLOOKUP($F39,'level3+'!$B$10:$BF$468,((3*'level3+'!K$1)+3),FALSE)=0,"",VLOOKUP($F39,'level3+'!$B$10:$BF$468,((3*'level3+'!K$1)+3),FALSE))</f>
        <v>62.3</v>
      </c>
      <c r="S39" s="12">
        <f>IF(VLOOKUP($F39,'level3+'!$B$10:$BF$468,((3*'level3+'!L$1)+3),FALSE)=0,"",VLOOKUP($F39,'level3+'!$B$10:$BF$468,((3*'level3+'!L$1)+3),FALSE))</f>
        <v>63.9</v>
      </c>
      <c r="T39" s="12">
        <f>IF(VLOOKUP($F39,'level3+'!$B$10:$BF$468,((3*'level3+'!M$1)+3),FALSE)=0,"",VLOOKUP($F39,'level3+'!$B$10:$BF$468,((3*'level3+'!M$1)+3),FALSE))</f>
        <v>55.9</v>
      </c>
      <c r="U39" s="12">
        <f>IF(VLOOKUP($F39,'level3+'!$B$10:$BF$468,((3*'level3+'!N$1)+3),FALSE)=0,"",VLOOKUP($F39,'level3+'!$B$10:$BF$468,((3*'level3+'!N$1)+3),FALSE))</f>
        <v>63.4</v>
      </c>
      <c r="V39" s="12">
        <f>IF(VLOOKUP($F39,'level3+'!$B$10:$BF$468,((3*'level3+'!O$1)+3),FALSE)=0,"",VLOOKUP($F39,'level3+'!$B$10:$BF$468,((3*'level3+'!O$1)+3),FALSE))</f>
        <v>60.5</v>
      </c>
      <c r="W39" s="12">
        <f>IF(VLOOKUP($F39,'level3+'!$B$10:$BF$468,((3*'level3+'!P$1)+3),FALSE)=0,"",VLOOKUP($F39,'level3+'!$B$10:$BF$468,((3*'level3+'!P$1)+3),FALSE))</f>
        <v>65.7</v>
      </c>
      <c r="X39" s="12">
        <f>IF(VLOOKUP($F39,'level3+'!$B$10:$BF$468,((3*'level3+'!Q$1)+3),FALSE)=0,"",VLOOKUP($F39,'level3+'!$B$10:$BF$468,((3*'level3+'!Q$1)+3),FALSE))</f>
        <v>63.4</v>
      </c>
      <c r="Y39" s="12">
        <f>IF(VLOOKUP($F39,'level3+'!$B$10:$BF$468,((3*'level3+'!R$1)+3),FALSE)=0,"",VLOOKUP($F39,'level3+'!$B$10:$BF$468,((3*'level3+'!R$1)+3),FALSE))</f>
        <v>63.6</v>
      </c>
      <c r="Z39" s="47">
        <f>IF(VLOOKUP($F39,'level3+'!$B$10:$BF$468,((3*'level3+'!S$1)+3),FALSE)=0,"",VLOOKUP($F39,'level3+'!$B$10:$BF$468,((3*'level3+'!S$1)+3),FALSE))</f>
        <v>75.099999999999994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Harrogate to Rural as a Region</v>
      </c>
      <c r="G42" s="69"/>
      <c r="H42" s="70"/>
      <c r="I42" s="19">
        <f>((I39-I40))</f>
        <v>10.294612299678853</v>
      </c>
      <c r="J42" s="19">
        <f>((J39-J40))</f>
        <v>3.427176066046556</v>
      </c>
      <c r="K42" s="19">
        <f t="shared" ref="K42:Z42" si="9">((K39-K40))</f>
        <v>6.526447709593775</v>
      </c>
      <c r="L42" s="19">
        <f t="shared" si="9"/>
        <v>7.5320767970030431</v>
      </c>
      <c r="M42" s="19">
        <f t="shared" si="9"/>
        <v>5.1363495284708165</v>
      </c>
      <c r="N42" s="19">
        <f t="shared" si="9"/>
        <v>5.9104683195592287</v>
      </c>
      <c r="O42" s="19">
        <f t="shared" si="9"/>
        <v>1.7379477974721453</v>
      </c>
      <c r="P42" s="19">
        <f t="shared" si="9"/>
        <v>2.4979539487581874</v>
      </c>
      <c r="Q42" s="19">
        <f t="shared" si="9"/>
        <v>2.0605343304284958</v>
      </c>
      <c r="R42" s="19">
        <f t="shared" si="9"/>
        <v>9.0244555860944118</v>
      </c>
      <c r="S42" s="19">
        <f t="shared" si="9"/>
        <v>9.3299694928564918</v>
      </c>
      <c r="T42" s="19">
        <f t="shared" si="9"/>
        <v>0.7396808670781212</v>
      </c>
      <c r="U42" s="19">
        <f t="shared" si="9"/>
        <v>7.4588252984872554</v>
      </c>
      <c r="V42" s="19">
        <f t="shared" si="9"/>
        <v>3.8114133861814281</v>
      </c>
      <c r="W42" s="19">
        <f t="shared" si="9"/>
        <v>8.3108337230175167</v>
      </c>
      <c r="X42" s="19">
        <f t="shared" si="9"/>
        <v>5.2534203427124666</v>
      </c>
      <c r="Y42" s="19">
        <f t="shared" si="9"/>
        <v>3.8291236997004248</v>
      </c>
      <c r="Z42" s="38">
        <f t="shared" si="9"/>
        <v>15.560124088582945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Harrogate to England</v>
      </c>
      <c r="G43" s="53"/>
      <c r="H43" s="54"/>
      <c r="I43" s="19">
        <f>(I39-I41)</f>
        <v>11.300000000000004</v>
      </c>
      <c r="J43" s="19">
        <f>(J39-J41)</f>
        <v>4.3999999999999986</v>
      </c>
      <c r="K43" s="19">
        <f t="shared" ref="K43:Z43" si="10">(K39-K41)</f>
        <v>7.5</v>
      </c>
      <c r="L43" s="19">
        <f t="shared" si="10"/>
        <v>8.7000000000000028</v>
      </c>
      <c r="M43" s="19">
        <f t="shared" si="10"/>
        <v>5.5</v>
      </c>
      <c r="N43" s="19">
        <f t="shared" si="10"/>
        <v>6.6000000000000014</v>
      </c>
      <c r="O43" s="19">
        <f t="shared" si="10"/>
        <v>2.3999999999999986</v>
      </c>
      <c r="P43" s="19">
        <f t="shared" si="10"/>
        <v>2.6000000000000014</v>
      </c>
      <c r="Q43" s="19">
        <f t="shared" si="10"/>
        <v>1.3999999999999986</v>
      </c>
      <c r="R43" s="19">
        <f t="shared" si="10"/>
        <v>8.5</v>
      </c>
      <c r="S43" s="19">
        <f t="shared" si="10"/>
        <v>9.1000000000000014</v>
      </c>
      <c r="T43" s="19">
        <f t="shared" si="10"/>
        <v>0.29999999999999716</v>
      </c>
      <c r="U43" s="19">
        <f t="shared" si="10"/>
        <v>6.6999999999999957</v>
      </c>
      <c r="V43" s="19">
        <f t="shared" si="10"/>
        <v>3.5</v>
      </c>
      <c r="W43" s="19">
        <f t="shared" si="10"/>
        <v>8</v>
      </c>
      <c r="X43" s="19">
        <f t="shared" si="10"/>
        <v>4.8999999999999986</v>
      </c>
      <c r="Y43" s="19">
        <f t="shared" si="10"/>
        <v>2.3999999999999986</v>
      </c>
      <c r="Z43" s="50">
        <f t="shared" si="10"/>
        <v>13.799999999999997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Harrogate</v>
      </c>
      <c r="G48" s="10"/>
      <c r="H48" s="11"/>
      <c r="I48" s="12">
        <f>IF(VLOOKUP($F48,participation!$B$10:$L$468,participation!E$1,FALSE)=0,"",VLOOKUP($F48,participation!$B$10:$L$468,participation!E$1,FALSE))</f>
        <v>4793</v>
      </c>
      <c r="J48" s="13">
        <f>IF(VLOOKUP($F48,participation!$B$10:$L$468,participation!F$1,FALSE)=0,"",VLOOKUP($F48,participation!$B$10:$L$468,participation!F$1,FALSE))</f>
        <v>4524</v>
      </c>
      <c r="K48" s="13">
        <f>IF(VLOOKUP($F48,participation!$B$10:$L$468,participation!G$1,FALSE)=0,"",VLOOKUP($F48,participation!$B$10:$L$468,participation!G$1,FALSE))</f>
        <v>4259</v>
      </c>
      <c r="L48" s="13">
        <f>IF(VLOOKUP($F48,participation!$B$10:$L$468,participation!H$1,FALSE)=0,"",VLOOKUP($F48,participation!$B$10:$L$468,participation!H$1,FALSE))</f>
        <v>3817</v>
      </c>
      <c r="M48" s="13">
        <f>IF(VLOOKUP($F48,participation!$B$10:$L$468,participation!I$1,FALSE)=0,"",VLOOKUP($F48,participation!$B$10:$L$468,participation!I$1,FALSE))</f>
        <v>4050</v>
      </c>
      <c r="N48" s="35">
        <f>IF(VLOOKUP($F48,participation!$B$10:$L$468,participation!J$1,FALSE)=0,"",VLOOKUP($F48,participation!$B$10:$L$468,participation!J$1,FALSE))</f>
        <v>3726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Harrogate to Rural as a Region</v>
      </c>
      <c r="G51" s="66"/>
      <c r="H51" s="67"/>
      <c r="I51" s="19">
        <f>100*((I48-I49))/I49</f>
        <v>-23.353712164563415</v>
      </c>
      <c r="J51" s="19">
        <f>100*((J48-J49))/J49</f>
        <v>-23.218301639397321</v>
      </c>
      <c r="K51" s="19">
        <f t="shared" ref="K51:N51" si="12">100*((K48-K49))/K49</f>
        <v>-24.777546933910433</v>
      </c>
      <c r="L51" s="19">
        <f t="shared" si="12"/>
        <v>-22.792195573573704</v>
      </c>
      <c r="M51" s="19">
        <f t="shared" si="12"/>
        <v>-12.841882721956384</v>
      </c>
      <c r="N51" s="38">
        <f t="shared" si="12"/>
        <v>-21.509135988266983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Harrogate to England</v>
      </c>
      <c r="G52" s="53"/>
      <c r="H52" s="54"/>
      <c r="I52" s="19">
        <f>100*(I48-I50)/I50</f>
        <v>-29.390100176782557</v>
      </c>
      <c r="J52" s="19">
        <f>100*(J48-J50)/J50</f>
        <v>-31.32969034608379</v>
      </c>
      <c r="K52" s="19">
        <f t="shared" ref="K52:N52" si="13">100*(K48-K50)/K50</f>
        <v>-31.604303838124299</v>
      </c>
      <c r="L52" s="19">
        <f t="shared" si="13"/>
        <v>-27.21205186880244</v>
      </c>
      <c r="M52" s="19">
        <f t="shared" si="13"/>
        <v>-17.565642173824546</v>
      </c>
      <c r="N52" s="38">
        <f t="shared" si="13"/>
        <v>-27.664531158998251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KFZmcLCL2wBBK8CM315WiVvzetflBjDO76N1SQzcwoD8nvsmStD8VcRaSi/ivCs7VHZSyAv7qAmXNDjpwnDaKg==" saltValue="UwwwO2U93HUalhZ6xF4uO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2023-01-26T14:45:20Z</dcterms:modified>
</cp:coreProperties>
</file>