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23904033-C61E-4751-8D67-85A348F76CA1}" xr6:coauthVersionLast="47" xr6:coauthVersionMax="47" xr10:uidLastSave="{1270FC71-BEBF-4F3B-A0A9-7A5F0C4E4CD7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<sst xmlns="http://schemas.openxmlformats.org/spreadsheetml/2006/main" count="9140" uniqueCount="1378">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</sst>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Lancashire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15.435637892920237</c:v>
                </c:pt>
                <c:pt idx="1">
                  <c:v>29.461564158253662</c:v>
                </c:pt>
                <c:pt idx="2">
                  <c:v>35.066591467507465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Lancashire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1910.638656094256</c:v>
                </c:pt>
                <c:pt idx="1">
                  <c:v>1285.9340742971137</c:v>
                </c:pt>
                <c:pt idx="2">
                  <c:v>1410.2819379606631</c:v>
                </c:pt>
                <c:pt idx="3">
                  <c:v>1120.0721226883752</c:v>
                </c:pt>
                <c:pt idx="4">
                  <c:v>1068.0839080920098</c:v>
                </c:pt>
                <c:pt idx="5">
                  <c:v>1164.0356260909925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Lancashire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44.7</c:v>
                </c:pt>
                <c:pt idx="1">
                  <c:v>46.4</c:v>
                </c:pt>
                <c:pt idx="2">
                  <c:v>44.3</c:v>
                </c:pt>
                <c:pt idx="3">
                  <c:v>46.9</c:v>
                </c:pt>
                <c:pt idx="4">
                  <c:v>45</c:v>
                </c:pt>
                <c:pt idx="5">
                  <c:v>46.4</c:v>
                </c:pt>
                <c:pt idx="6">
                  <c:v>50.3</c:v>
                </c:pt>
                <c:pt idx="7">
                  <c:v>50</c:v>
                </c:pt>
                <c:pt idx="8">
                  <c:v>52.7</c:v>
                </c:pt>
                <c:pt idx="9">
                  <c:v>50.5</c:v>
                </c:pt>
                <c:pt idx="10">
                  <c:v>50.7</c:v>
                </c:pt>
                <c:pt idx="11">
                  <c:v>51.6</c:v>
                </c:pt>
                <c:pt idx="12">
                  <c:v>55.5</c:v>
                </c:pt>
                <c:pt idx="13">
                  <c:v>54.4</c:v>
                </c:pt>
                <c:pt idx="14">
                  <c:v>56.5</c:v>
                </c:pt>
                <c:pt idx="15">
                  <c:v>55</c:v>
                </c:pt>
                <c:pt idx="16">
                  <c:v>57.5</c:v>
                </c:pt>
                <c:pt idx="17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Lancashire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8069.3691944459943</c:v>
                </c:pt>
                <c:pt idx="1">
                  <c:v>8174.9749059450623</c:v>
                </c:pt>
                <c:pt idx="2">
                  <c:v>7576.2339012722014</c:v>
                </c:pt>
                <c:pt idx="3">
                  <c:v>5893.80582062957</c:v>
                </c:pt>
                <c:pt idx="4">
                  <c:v>5301.6009957397155</c:v>
                </c:pt>
                <c:pt idx="5">
                  <c:v>5532.6268301816344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Lancashire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980.3956724445419</c:v>
                </c:pt>
                <c:pt idx="1">
                  <c:v>1070.6369531719852</c:v>
                </c:pt>
                <c:pt idx="2">
                  <c:v>702.27030391822029</c:v>
                </c:pt>
                <c:pt idx="3">
                  <c:v>532.13901527372934</c:v>
                </c:pt>
                <c:pt idx="4">
                  <c:v>524.17239042894755</c:v>
                </c:pt>
                <c:pt idx="5">
                  <c:v>488.86493387103462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6459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Lancashire over the</a:t>
          </a:r>
          <a:r>
            <a:rPr lang="en-GB" sz="1200" baseline="0">
              <a:effectLst/>
              <a:latin typeface="Avenir Next LT Pro" panose="020B0504020202020204" pitchFamily="34" charset="0"/>
            </a:rPr>
            <a:t> period considered here </a:t>
          </a:r>
          <a:r>
            <a:rPr lang="en-GB" sz="1200">
              <a:effectLst/>
              <a:latin typeface="Avenir Next LT Pro" panose="020B0504020202020204" pitchFamily="34" charset="0"/>
            </a:rPr>
            <a:t>was consistently greater than the rural situation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and moved from being in line to being above the England position, with the gaps to both increasing year on year.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Lancashire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above the England situation and was largely in line with the rural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Lancashire transitioned during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the period from being generally greater than the rural and England situations to being consistently below both.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Lancashire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higher than both the rural and England situations, albeit with generally reducing margins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</a:t>
          </a:r>
          <a:r>
            <a:rPr lang="en-GB" sz="1200" baseline="0">
              <a:effectLst/>
              <a:latin typeface="Avenir Next LT Pro" panose="020B0504020202020204" pitchFamily="34" charset="0"/>
            </a:rPr>
            <a:t> Lancashire was consistently greater than the England situation and moved from being above the rural position to being generally in line with it.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331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Lancashire</v>
      </c>
      <c r="G12" s="10"/>
      <c r="H12" s="11"/>
      <c r="I12" s="12">
        <f>IF(VLOOKUP($F12,'E&amp;T'!$B$10:$Q$468,'E&amp;T'!O$1,FALSE)=0,"",VLOOKUP($F12,'E&amp;T'!$B$10:$Q$468,'E&amp;T'!O$1,FALSE))</f>
        <v>15.435637892920237</v>
      </c>
      <c r="J12" s="13">
        <f>IF(VLOOKUP($F12,'E&amp;T'!$B$10:$Q$468,'E&amp;T'!P$1,FALSE)=0,"",VLOOKUP($F12,'E&amp;T'!$B$10:$Q$468,'E&amp;T'!P$1,FALSE))</f>
        <v>29.461564158253662</v>
      </c>
      <c r="K12" s="35">
        <f>IF(VLOOKUP($F12,'E&amp;T'!$B$10:$Q$468,'E&amp;T'!Q$1,FALSE)=0,"",VLOOKUP($F12,'E&amp;T'!$B$10:$Q$468,'E&amp;T'!Q$1,FALSE))</f>
        <v>35.066591467507465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Lancashire to Rural as a Region</v>
      </c>
      <c r="G15" s="66"/>
      <c r="H15" s="67"/>
      <c r="I15" s="19">
        <f>100*((I12-I13))/I13</f>
        <v>39.30360423517061</v>
      </c>
      <c r="J15" s="19">
        <f>100*((J12-J13))/J13</f>
        <v>71.053962434671902</v>
      </c>
      <c r="K15" s="38">
        <f t="shared" ref="K15" si="0">100*((K12-K13))/K13</f>
        <v>118.31275756766334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Lancashire to England</v>
      </c>
      <c r="G16" s="53"/>
      <c r="H16" s="54"/>
      <c r="I16" s="19">
        <f>100*(I12-I14)/I14</f>
        <v>-6.5120938361852621E-2</v>
      </c>
      <c r="J16" s="19">
        <f>100*(J12-J14)/J14</f>
        <v>4.4336631222066192</v>
      </c>
      <c r="K16" s="38">
        <f t="shared" ref="K16" si="1">100*(K12-K14)/K14</f>
        <v>18.027585565365882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Lancashire</v>
      </c>
      <c r="G21" s="10"/>
      <c r="H21" s="11"/>
      <c r="I21" s="12">
        <f>IF(VLOOKUP($F21,appstarts!$B$10:$L$468,appstarts!E$1,FALSE)=0,"",VLOOKUP($F21,appstarts!$B$10:$L$468,appstarts!E$1,FALSE))</f>
        <v>1910.638656094256</v>
      </c>
      <c r="J21" s="13">
        <f>IF(VLOOKUP($F21,appstarts!$B$10:$L$468,appstarts!F$1,FALSE)=0,"",VLOOKUP($F21,appstarts!$B$10:$L$468,appstarts!F$1,FALSE))</f>
        <v>1285.9340742971137</v>
      </c>
      <c r="K21" s="13">
        <f>IF(VLOOKUP($F21,appstarts!$B$10:$L$468,appstarts!G$1,FALSE)=0,"",VLOOKUP($F21,appstarts!$B$10:$L$468,appstarts!G$1,FALSE))</f>
        <v>1410.2819379606631</v>
      </c>
      <c r="L21" s="13">
        <f>IF(VLOOKUP($F21,appstarts!$B$10:$L$468,appstarts!H$1,FALSE)=0,"",VLOOKUP($F21,appstarts!$B$10:$L$468,appstarts!H$1,FALSE))</f>
        <v>1120.0721226883752</v>
      </c>
      <c r="M21" s="13">
        <f>IF(VLOOKUP($F21,appstarts!$B$10:$L$468,appstarts!I$1,FALSE)=0,"",VLOOKUP($F21,appstarts!$B$10:$L$468,appstarts!I$1,FALSE))</f>
        <v>1068.0839080920098</v>
      </c>
      <c r="N21" s="35">
        <f>IF(VLOOKUP($F21,appstarts!$B$10:$L$468,appstarts!J$1,FALSE)=0,"",VLOOKUP($F21,appstarts!$B$10:$L$468,appstarts!J$1,FALSE))</f>
        <v>1164.0356260909925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Lancashire to Rural as a Region</v>
      </c>
      <c r="G24" s="66"/>
      <c r="H24" s="67"/>
      <c r="I24" s="19">
        <f>100*((I21-I22))/I22</f>
        <v>16.588453006487097</v>
      </c>
      <c r="J24" s="19">
        <f>100*((J21-J22))/J22</f>
        <v>1.4564267852420179</v>
      </c>
      <c r="K24" s="19">
        <f t="shared" ref="K24:N24" si="3">100*((K21-K22))/K22</f>
        <v>8.1032004195662353</v>
      </c>
      <c r="L24" s="19">
        <f t="shared" si="3"/>
        <v>3.6587927550943623E-2</v>
      </c>
      <c r="M24" s="19">
        <f t="shared" si="3"/>
        <v>-0.24881658223425959</v>
      </c>
      <c r="N24" s="38">
        <f t="shared" si="3"/>
        <v>-0.31207571313085514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Lancashire to England</v>
      </c>
      <c r="G25" s="53"/>
      <c r="H25" s="54"/>
      <c r="I25" s="19">
        <f>100*(I21-I23)/I23</f>
        <v>34.552018034806764</v>
      </c>
      <c r="J25" s="19">
        <f>100*(J21-J23)/J23</f>
        <v>19.62177435321988</v>
      </c>
      <c r="K25" s="19">
        <f t="shared" ref="K25:N25" si="4">100*(K21-K23)/K23</f>
        <v>25.693577358347866</v>
      </c>
      <c r="L25" s="19">
        <f t="shared" si="4"/>
        <v>22.012213800476601</v>
      </c>
      <c r="M25" s="19">
        <f t="shared" si="4"/>
        <v>17.114463606580017</v>
      </c>
      <c r="N25" s="38">
        <f t="shared" si="4"/>
        <v>17.460708990009337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Lancashire</v>
      </c>
      <c r="G30" s="10"/>
      <c r="H30" s="11"/>
      <c r="I30" s="12">
        <f>IF(VLOOKUP($F30,appachieve!$B$10:$L$468,appachieve!E$1,FALSE)=0,"",VLOOKUP($F30,appachieve!$B$10:$L$468,appachieve!E$1,FALSE))</f>
        <v>980.3956724445419</v>
      </c>
      <c r="J30" s="13">
        <f>IF(VLOOKUP($F30,appachieve!$B$10:$L$468,appachieve!F$1,FALSE)=0,"",VLOOKUP($F30,appachieve!$B$10:$L$468,appachieve!F$1,FALSE))</f>
        <v>1070.6369531719852</v>
      </c>
      <c r="K30" s="13">
        <f>IF(VLOOKUP($F30,appachieve!$B$10:$L$468,appachieve!G$1,FALSE)=0,"",VLOOKUP($F30,appachieve!$B$10:$L$468,appachieve!G$1,FALSE))</f>
        <v>702.27030391822029</v>
      </c>
      <c r="L30" s="13">
        <f>IF(VLOOKUP($F30,appachieve!$B$10:$L$468,appachieve!H$1,FALSE)=0,"",VLOOKUP($F30,appachieve!$B$10:$L$468,appachieve!H$1,FALSE))</f>
        <v>532.13901527372934</v>
      </c>
      <c r="M30" s="13">
        <f>IF(VLOOKUP($F30,appachieve!$B$10:$L$468,appachieve!I$1,FALSE)=0,"",VLOOKUP($F30,appachieve!$B$10:$L$468,appachieve!I$1,FALSE))</f>
        <v>524.17239042894755</v>
      </c>
      <c r="N30" s="35">
        <f>IF(VLOOKUP($F30,appachieve!$B$10:$L$468,appachieve!J$1,FALSE)=0,"",VLOOKUP($F30,appachieve!$B$10:$L$468,appachieve!J$1,FALSE))</f>
        <v>488.86493387103462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Lancashire to Rural as a Region</v>
      </c>
      <c r="G33" s="66"/>
      <c r="H33" s="67"/>
      <c r="I33" s="19">
        <f>100*((I30-I31))/I31</f>
        <v>4.0104188374738916</v>
      </c>
      <c r="J33" s="19">
        <f>100*((J30-J31))/J31</f>
        <v>14.911032366194638</v>
      </c>
      <c r="K33" s="19">
        <f t="shared" ref="K33:N33" si="6">100*((K30-K31))/K31</f>
        <v>6.9816638170121053</v>
      </c>
      <c r="L33" s="19">
        <f t="shared" si="6"/>
        <v>-0.63736836041730494</v>
      </c>
      <c r="M33" s="19">
        <f t="shared" si="6"/>
        <v>-3.8803890930482705</v>
      </c>
      <c r="N33" s="38">
        <f t="shared" si="6"/>
        <v>1.2277473233287544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Lancashire to England</v>
      </c>
      <c r="G34" s="53"/>
      <c r="H34" s="54"/>
      <c r="I34" s="19">
        <f>100*(I30-I32)/I32</f>
        <v>23.010749365689069</v>
      </c>
      <c r="J34" s="19">
        <f>100*(J30-J32)/J32</f>
        <v>35.523664958479131</v>
      </c>
      <c r="K34" s="19">
        <f t="shared" ref="K34:N34" si="7">100*(K30-K32)/K32</f>
        <v>33.005739378450812</v>
      </c>
      <c r="L34" s="19">
        <f t="shared" si="7"/>
        <v>27.305984515246255</v>
      </c>
      <c r="M34" s="19">
        <f t="shared" si="7"/>
        <v>18.056844691204404</v>
      </c>
      <c r="N34" s="38">
        <f t="shared" si="7"/>
        <v>25.672219504122012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Lancashire</v>
      </c>
      <c r="G39" s="10"/>
      <c r="H39" s="11"/>
      <c r="I39" s="12">
        <f>IF(VLOOKUP($F39,'level3+'!$B$10:$BF$468,((3*'level3+'!B$1)+3),FALSE)=0,"",VLOOKUP($F39,'level3+'!$B$10:$BF$468,((3*'level3+'!B$1)+3),FALSE))</f>
        <v>44.7</v>
      </c>
      <c r="J39" s="12">
        <f>IF(VLOOKUP($F39,'level3+'!$B$10:$BF$468,((3*'level3+'!C$1)+3),FALSE)=0,"",VLOOKUP($F39,'level3+'!$B$10:$BF$468,((3*'level3+'!C$1)+3),FALSE))</f>
        <v>46.4</v>
      </c>
      <c r="K39" s="12">
        <f>IF(VLOOKUP($F39,'level3+'!$B$10:$BF$468,((3*'level3+'!D$1)+3),FALSE)=0,"",VLOOKUP($F39,'level3+'!$B$10:$BF$468,((3*'level3+'!D$1)+3),FALSE))</f>
        <v>44.3</v>
      </c>
      <c r="L39" s="12">
        <f>IF(VLOOKUP($F39,'level3+'!$B$10:$BF$468,((3*'level3+'!E$1)+3),FALSE)=0,"",VLOOKUP($F39,'level3+'!$B$10:$BF$468,((3*'level3+'!E$1)+3),FALSE))</f>
        <v>46.9</v>
      </c>
      <c r="M39" s="12">
        <f>IF(VLOOKUP($F39,'level3+'!$B$10:$BF$468,((3*'level3+'!F$1)+3),FALSE)=0,"",VLOOKUP($F39,'level3+'!$B$10:$BF$468,((3*'level3+'!F$1)+3),FALSE))</f>
        <v>45</v>
      </c>
      <c r="N39" s="12">
        <f>IF(VLOOKUP($F39,'level3+'!$B$10:$BF$468,((3*'level3+'!G$1)+3),FALSE)=0,"",VLOOKUP($F39,'level3+'!$B$10:$BF$468,((3*'level3+'!G$1)+3),FALSE))</f>
        <v>46.4</v>
      </c>
      <c r="O39" s="12">
        <f>IF(VLOOKUP($F39,'level3+'!$B$10:$BF$468,((3*'level3+'!H$1)+3),FALSE)=0,"",VLOOKUP($F39,'level3+'!$B$10:$BF$468,((3*'level3+'!H$1)+3),FALSE))</f>
        <v>50.3</v>
      </c>
      <c r="P39" s="12">
        <f>IF(VLOOKUP($F39,'level3+'!$B$10:$BF$468,((3*'level3+'!I$1)+3),FALSE)=0,"",VLOOKUP($F39,'level3+'!$B$10:$BF$468,((3*'level3+'!I$1)+3),FALSE))</f>
        <v>50</v>
      </c>
      <c r="Q39" s="12">
        <f>IF(VLOOKUP($F39,'level3+'!$B$10:$BF$468,((3*'level3+'!J$1)+3),FALSE)=0,"",VLOOKUP($F39,'level3+'!$B$10:$BF$468,((3*'level3+'!J$1)+3),FALSE))</f>
        <v>52.7</v>
      </c>
      <c r="R39" s="12">
        <f>IF(VLOOKUP($F39,'level3+'!$B$10:$BF$468,((3*'level3+'!K$1)+3),FALSE)=0,"",VLOOKUP($F39,'level3+'!$B$10:$BF$468,((3*'level3+'!K$1)+3),FALSE))</f>
        <v>50.5</v>
      </c>
      <c r="S39" s="12">
        <f>IF(VLOOKUP($F39,'level3+'!$B$10:$BF$468,((3*'level3+'!L$1)+3),FALSE)=0,"",VLOOKUP($F39,'level3+'!$B$10:$BF$468,((3*'level3+'!L$1)+3),FALSE))</f>
        <v>50.7</v>
      </c>
      <c r="T39" s="12">
        <f>IF(VLOOKUP($F39,'level3+'!$B$10:$BF$468,((3*'level3+'!M$1)+3),FALSE)=0,"",VLOOKUP($F39,'level3+'!$B$10:$BF$468,((3*'level3+'!M$1)+3),FALSE))</f>
        <v>51.6</v>
      </c>
      <c r="U39" s="12">
        <f>IF(VLOOKUP($F39,'level3+'!$B$10:$BF$468,((3*'level3+'!N$1)+3),FALSE)=0,"",VLOOKUP($F39,'level3+'!$B$10:$BF$468,((3*'level3+'!N$1)+3),FALSE))</f>
        <v>55.5</v>
      </c>
      <c r="V39" s="12">
        <f>IF(VLOOKUP($F39,'level3+'!$B$10:$BF$468,((3*'level3+'!O$1)+3),FALSE)=0,"",VLOOKUP($F39,'level3+'!$B$10:$BF$468,((3*'level3+'!O$1)+3),FALSE))</f>
        <v>54.4</v>
      </c>
      <c r="W39" s="12">
        <f>IF(VLOOKUP($F39,'level3+'!$B$10:$BF$468,((3*'level3+'!P$1)+3),FALSE)=0,"",VLOOKUP($F39,'level3+'!$B$10:$BF$468,((3*'level3+'!P$1)+3),FALSE))</f>
        <v>56.5</v>
      </c>
      <c r="X39" s="12">
        <f>IF(VLOOKUP($F39,'level3+'!$B$10:$BF$468,((3*'level3+'!Q$1)+3),FALSE)=0,"",VLOOKUP($F39,'level3+'!$B$10:$BF$468,((3*'level3+'!Q$1)+3),FALSE))</f>
        <v>55</v>
      </c>
      <c r="Y39" s="12">
        <f>IF(VLOOKUP($F39,'level3+'!$B$10:$BF$468,((3*'level3+'!R$1)+3),FALSE)=0,"",VLOOKUP($F39,'level3+'!$B$10:$BF$468,((3*'level3+'!R$1)+3),FALSE))</f>
        <v>57.5</v>
      </c>
      <c r="Z39" s="47">
        <f>IF(VLOOKUP($F39,'level3+'!$B$10:$BF$468,((3*'level3+'!S$1)+3),FALSE)=0,"",VLOOKUP($F39,'level3+'!$B$10:$BF$468,((3*'level3+'!S$1)+3),FALSE))</f>
        <v>57.7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Lancashire to Rural as a Region</v>
      </c>
      <c r="G42" s="69"/>
      <c r="H42" s="70"/>
      <c r="I42" s="19">
        <f>((I39-I40))</f>
        <v>0.29461229967885316</v>
      </c>
      <c r="J42" s="19">
        <f>((J39-J40))</f>
        <v>1.427176066046556</v>
      </c>
      <c r="K42" s="19">
        <f t="shared" ref="K42:Z42" si="9">((K39-K40))</f>
        <v>-1.473552290406225</v>
      </c>
      <c r="L42" s="19">
        <f t="shared" si="9"/>
        <v>-6.792320299695831E-2</v>
      </c>
      <c r="M42" s="19">
        <f t="shared" si="9"/>
        <v>-0.96365047152918493</v>
      </c>
      <c r="N42" s="19">
        <f t="shared" si="9"/>
        <v>-1.1895316804407727</v>
      </c>
      <c r="O42" s="19">
        <f t="shared" si="9"/>
        <v>0.93794779747214108</v>
      </c>
      <c r="P42" s="19">
        <f t="shared" si="9"/>
        <v>-0.60204605124181398</v>
      </c>
      <c r="Q42" s="19">
        <f t="shared" si="9"/>
        <v>0.26053433042849861</v>
      </c>
      <c r="R42" s="19">
        <f t="shared" si="9"/>
        <v>-2.7755444139055854</v>
      </c>
      <c r="S42" s="19">
        <f t="shared" si="9"/>
        <v>-3.8700305071435039</v>
      </c>
      <c r="T42" s="19">
        <f t="shared" si="9"/>
        <v>-3.560319132921876</v>
      </c>
      <c r="U42" s="19">
        <f t="shared" si="9"/>
        <v>-0.44117470151274318</v>
      </c>
      <c r="V42" s="19">
        <f t="shared" si="9"/>
        <v>-2.2885866138185733</v>
      </c>
      <c r="W42" s="19">
        <f t="shared" si="9"/>
        <v>-0.88916627698248618</v>
      </c>
      <c r="X42" s="19">
        <f t="shared" si="9"/>
        <v>-3.146579657287532</v>
      </c>
      <c r="Y42" s="19">
        <f t="shared" si="9"/>
        <v>-2.2708763002995767</v>
      </c>
      <c r="Z42" s="38">
        <f t="shared" si="9"/>
        <v>-1.839875911417046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Lancashire to England</v>
      </c>
      <c r="G43" s="53"/>
      <c r="H43" s="54"/>
      <c r="I43" s="19">
        <f>(I39-I41)</f>
        <v>1.3000000000000043</v>
      </c>
      <c r="J43" s="19">
        <f>(J39-J41)</f>
        <v>2.3999999999999986</v>
      </c>
      <c r="K43" s="19">
        <f t="shared" ref="K43:Z43" si="10">(K39-K41)</f>
        <v>-0.5</v>
      </c>
      <c r="L43" s="19">
        <f t="shared" si="10"/>
        <v>1.1000000000000014</v>
      </c>
      <c r="M43" s="19">
        <f t="shared" si="10"/>
        <v>-0.60000000000000142</v>
      </c>
      <c r="N43" s="19">
        <f t="shared" si="10"/>
        <v>-0.5</v>
      </c>
      <c r="O43" s="19">
        <f t="shared" si="10"/>
        <v>1.5999999999999943</v>
      </c>
      <c r="P43" s="19">
        <f t="shared" si="10"/>
        <v>-0.5</v>
      </c>
      <c r="Q43" s="19">
        <f t="shared" si="10"/>
        <v>-0.39999999999999858</v>
      </c>
      <c r="R43" s="19">
        <f t="shared" si="10"/>
        <v>-3.2999999999999972</v>
      </c>
      <c r="S43" s="19">
        <f t="shared" si="10"/>
        <v>-4.0999999999999943</v>
      </c>
      <c r="T43" s="19">
        <f t="shared" si="10"/>
        <v>-4</v>
      </c>
      <c r="U43" s="19">
        <f t="shared" si="10"/>
        <v>-1.2000000000000028</v>
      </c>
      <c r="V43" s="19">
        <f t="shared" si="10"/>
        <v>-2.6000000000000014</v>
      </c>
      <c r="W43" s="19">
        <f t="shared" si="10"/>
        <v>-1.2000000000000028</v>
      </c>
      <c r="X43" s="19">
        <f t="shared" si="10"/>
        <v>-3.5</v>
      </c>
      <c r="Y43" s="19">
        <f t="shared" si="10"/>
        <v>-3.7000000000000028</v>
      </c>
      <c r="Z43" s="50">
        <f t="shared" si="10"/>
        <v>-3.5999999999999943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Lancashire</v>
      </c>
      <c r="G48" s="10"/>
      <c r="H48" s="11"/>
      <c r="I48" s="12">
        <f>IF(VLOOKUP($F48,participation!$B$10:$L$468,participation!E$1,FALSE)=0,"",VLOOKUP($F48,participation!$B$10:$L$468,participation!E$1,FALSE))</f>
        <v>8069.3691944459943</v>
      </c>
      <c r="J48" s="13">
        <f>IF(VLOOKUP($F48,participation!$B$10:$L$468,participation!F$1,FALSE)=0,"",VLOOKUP($F48,participation!$B$10:$L$468,participation!F$1,FALSE))</f>
        <v>8174.9749059450623</v>
      </c>
      <c r="K48" s="13">
        <f>IF(VLOOKUP($F48,participation!$B$10:$L$468,participation!G$1,FALSE)=0,"",VLOOKUP($F48,participation!$B$10:$L$468,participation!G$1,FALSE))</f>
        <v>7576.2339012722014</v>
      </c>
      <c r="L48" s="13">
        <f>IF(VLOOKUP($F48,participation!$B$10:$L$468,participation!H$1,FALSE)=0,"",VLOOKUP($F48,participation!$B$10:$L$468,participation!H$1,FALSE))</f>
        <v>5893.80582062957</v>
      </c>
      <c r="M48" s="13">
        <f>IF(VLOOKUP($F48,participation!$B$10:$L$468,participation!I$1,FALSE)=0,"",VLOOKUP($F48,participation!$B$10:$L$468,participation!I$1,FALSE))</f>
        <v>5301.6009957397155</v>
      </c>
      <c r="N48" s="35">
        <f>IF(VLOOKUP($F48,participation!$B$10:$L$468,participation!J$1,FALSE)=0,"",VLOOKUP($F48,participation!$B$10:$L$468,participation!J$1,FALSE))</f>
        <v>5532.6268301816344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Lancashire to Rural as a Region</v>
      </c>
      <c r="G51" s="66"/>
      <c r="H51" s="67"/>
      <c r="I51" s="19">
        <f>100*((I48-I49))/I49</f>
        <v>29.039681603987635</v>
      </c>
      <c r="J51" s="19">
        <f>100*((J48-J49))/J49</f>
        <v>38.746343354060578</v>
      </c>
      <c r="K51" s="19">
        <f t="shared" ref="K51:N51" si="12">100*((K48-K49))/K49</f>
        <v>33.811434387453588</v>
      </c>
      <c r="L51" s="19">
        <f t="shared" si="12"/>
        <v>19.216087798402089</v>
      </c>
      <c r="M51" s="19">
        <f t="shared" si="12"/>
        <v>14.093225024216032</v>
      </c>
      <c r="N51" s="38">
        <f t="shared" si="12"/>
        <v>16.54875473844664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Lancashire to England</v>
      </c>
      <c r="G52" s="53"/>
      <c r="H52" s="54"/>
      <c r="I52" s="19">
        <f>100*(I48-I50)/I50</f>
        <v>18.876976936446585</v>
      </c>
      <c r="J52" s="19">
        <f>100*(J48-J50)/J50</f>
        <v>24.08887228210477</v>
      </c>
      <c r="K52" s="19">
        <f t="shared" ref="K52:N52" si="13">100*(K48-K50)/K50</f>
        <v>21.667478742126246</v>
      </c>
      <c r="L52" s="19">
        <f t="shared" si="13"/>
        <v>12.391415343813311</v>
      </c>
      <c r="M52" s="19">
        <f t="shared" si="13"/>
        <v>7.9096477862755021</v>
      </c>
      <c r="N52" s="38">
        <f t="shared" si="13"/>
        <v>7.4087911120488146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kI4vS+MLE29BP5s0EngaQFJRY1pYOCr7GYgZnJgIg2qLoWH3Sq6/3aWGBViP9EMleWSkaVkPTGiec9buGJXWXQ==" saltValue="d0YeDWcTIDXIJSlav8Sf9w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2023-01-26T16:41:19Z</dcterms:modified>
</cp:coreProperties>
</file>