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4182BFA3-31EE-4F64-95A5-D153C57ADC3B}" xr6:coauthVersionLast="47" xr6:coauthVersionMax="47" xr10:uidLastSave="{58CCA29F-91E6-484F-8FBF-5B7351BD8F1A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<sst xmlns="http://schemas.openxmlformats.org/spreadsheetml/2006/main" count="9140" uniqueCount="1378">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</sst>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Malvern Hills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6.603565925599824</c:v>
                </c:pt>
                <c:pt idx="1">
                  <c:v>9.9674500459437141</c:v>
                </c:pt>
                <c:pt idx="2">
                  <c:v>8.5460789036157685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Malvern Hills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1451</c:v>
                </c:pt>
                <c:pt idx="1">
                  <c:v>932</c:v>
                </c:pt>
                <c:pt idx="2">
                  <c:v>984</c:v>
                </c:pt>
                <c:pt idx="3">
                  <c:v>838</c:v>
                </c:pt>
                <c:pt idx="4">
                  <c:v>889</c:v>
                </c:pt>
                <c:pt idx="5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Malvern Hills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48.9</c:v>
                </c:pt>
                <c:pt idx="1">
                  <c:v>53.6</c:v>
                </c:pt>
                <c:pt idx="2">
                  <c:v>55.4</c:v>
                </c:pt>
                <c:pt idx="3">
                  <c:v>55.9</c:v>
                </c:pt>
                <c:pt idx="4">
                  <c:v>48.9</c:v>
                </c:pt>
                <c:pt idx="5">
                  <c:v>48.7</c:v>
                </c:pt>
                <c:pt idx="6">
                  <c:v>65.099999999999994</c:v>
                </c:pt>
                <c:pt idx="7">
                  <c:v>56</c:v>
                </c:pt>
                <c:pt idx="8">
                  <c:v>55.2</c:v>
                </c:pt>
                <c:pt idx="9">
                  <c:v>55.5</c:v>
                </c:pt>
                <c:pt idx="10">
                  <c:v>51.9</c:v>
                </c:pt>
                <c:pt idx="11">
                  <c:v>67.400000000000006</c:v>
                </c:pt>
                <c:pt idx="12">
                  <c:v>69.5</c:v>
                </c:pt>
                <c:pt idx="13">
                  <c:v>64.7</c:v>
                </c:pt>
                <c:pt idx="14">
                  <c:v>62.4</c:v>
                </c:pt>
                <c:pt idx="15">
                  <c:v>69.5</c:v>
                </c:pt>
                <c:pt idx="16">
                  <c:v>69.2</c:v>
                </c:pt>
                <c:pt idx="17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Malvern Hills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5052</c:v>
                </c:pt>
                <c:pt idx="1">
                  <c:v>3666</c:v>
                </c:pt>
                <c:pt idx="2">
                  <c:v>4113</c:v>
                </c:pt>
                <c:pt idx="3">
                  <c:v>3360</c:v>
                </c:pt>
                <c:pt idx="4">
                  <c:v>3251</c:v>
                </c:pt>
                <c:pt idx="5">
                  <c:v>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Malvern Hills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814</c:v>
                </c:pt>
                <c:pt idx="1">
                  <c:v>719</c:v>
                </c:pt>
                <c:pt idx="2">
                  <c:v>461</c:v>
                </c:pt>
                <c:pt idx="3">
                  <c:v>373</c:v>
                </c:pt>
                <c:pt idx="4">
                  <c:v>360</c:v>
                </c:pt>
                <c:pt idx="5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419100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173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Malvern Hills was consistently below the rural and England situations with a gap that widened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Malvern Hills was generally below both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of the population aged 16-64 with level 3+ qualifications for Malvern</a:t>
          </a:r>
          <a:r>
            <a:rPr lang="en-GB" sz="1200" baseline="0">
              <a:effectLst/>
              <a:latin typeface="Avenir Next LT Pro" panose="020B0504020202020204" pitchFamily="34" charset="0"/>
            </a:rPr>
            <a:t> Hills was generally greater than the rural and England situations by varying degrees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Malvern Hills was consistently below both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Malvern Hills was generally below both the rural and England situations over the period considered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164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Malvern Hills</v>
      </c>
      <c r="G12" s="10"/>
      <c r="H12" s="11"/>
      <c r="I12" s="12">
        <f>IF(VLOOKUP($F12,'E&amp;T'!$B$10:$Q$468,'E&amp;T'!O$1,FALSE)=0,"",VLOOKUP($F12,'E&amp;T'!$B$10:$Q$468,'E&amp;T'!O$1,FALSE))</f>
        <v>6.603565925599824</v>
      </c>
      <c r="J12" s="13">
        <f>IF(VLOOKUP($F12,'E&amp;T'!$B$10:$Q$468,'E&amp;T'!P$1,FALSE)=0,"",VLOOKUP($F12,'E&amp;T'!$B$10:$Q$468,'E&amp;T'!P$1,FALSE))</f>
        <v>9.9674500459437141</v>
      </c>
      <c r="K12" s="35">
        <f>IF(VLOOKUP($F12,'E&amp;T'!$B$10:$Q$468,'E&amp;T'!Q$1,FALSE)=0,"",VLOOKUP($F12,'E&amp;T'!$B$10:$Q$468,'E&amp;T'!Q$1,FALSE))</f>
        <v>8.5460789036157685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Malvern Hills to Rural as a Region</v>
      </c>
      <c r="G15" s="66"/>
      <c r="H15" s="67"/>
      <c r="I15" s="19">
        <f>100*((I12-I13))/I13</f>
        <v>-40.404112831479374</v>
      </c>
      <c r="J15" s="19">
        <f>100*((J12-J13))/J13</f>
        <v>-42.12894411953085</v>
      </c>
      <c r="K15" s="38">
        <f t="shared" ref="K15" si="0">100*((K12-K13))/K13</f>
        <v>-46.794998493995152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Malvern Hills to England</v>
      </c>
      <c r="G16" s="53"/>
      <c r="H16" s="54"/>
      <c r="I16" s="19">
        <f>100*(I12-I14)/I14</f>
        <v>-57.246563651699994</v>
      </c>
      <c r="J16" s="19">
        <f>100*(J12-J14)/J14</f>
        <v>-64.667954671582166</v>
      </c>
      <c r="K16" s="38">
        <f t="shared" ref="K16" si="1">100*(K12-K14)/K14</f>
        <v>-71.235497468309404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Malvern Hills</v>
      </c>
      <c r="G21" s="10"/>
      <c r="H21" s="11"/>
      <c r="I21" s="12">
        <f>IF(VLOOKUP($F21,appstarts!$B$10:$L$468,appstarts!E$1,FALSE)=0,"",VLOOKUP($F21,appstarts!$B$10:$L$468,appstarts!E$1,FALSE))</f>
        <v>1451</v>
      </c>
      <c r="J21" s="13">
        <f>IF(VLOOKUP($F21,appstarts!$B$10:$L$468,appstarts!F$1,FALSE)=0,"",VLOOKUP($F21,appstarts!$B$10:$L$468,appstarts!F$1,FALSE))</f>
        <v>932</v>
      </c>
      <c r="K21" s="13">
        <f>IF(VLOOKUP($F21,appstarts!$B$10:$L$468,appstarts!G$1,FALSE)=0,"",VLOOKUP($F21,appstarts!$B$10:$L$468,appstarts!G$1,FALSE))</f>
        <v>984</v>
      </c>
      <c r="L21" s="13">
        <f>IF(VLOOKUP($F21,appstarts!$B$10:$L$468,appstarts!H$1,FALSE)=0,"",VLOOKUP($F21,appstarts!$B$10:$L$468,appstarts!H$1,FALSE))</f>
        <v>838</v>
      </c>
      <c r="M21" s="13">
        <f>IF(VLOOKUP($F21,appstarts!$B$10:$L$468,appstarts!I$1,FALSE)=0,"",VLOOKUP($F21,appstarts!$B$10:$L$468,appstarts!I$1,FALSE))</f>
        <v>889</v>
      </c>
      <c r="N21" s="35">
        <f>IF(VLOOKUP($F21,appstarts!$B$10:$L$468,appstarts!J$1,FALSE)=0,"",VLOOKUP($F21,appstarts!$B$10:$L$468,appstarts!J$1,FALSE))</f>
        <v>948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Malvern Hills to Rural as a Region</v>
      </c>
      <c r="G24" s="66"/>
      <c r="H24" s="67"/>
      <c r="I24" s="19">
        <f>100*((I21-I22))/I22</f>
        <v>-11.459006247559532</v>
      </c>
      <c r="J24" s="19">
        <f>100*((J21-J22))/J22</f>
        <v>-26.467933579308692</v>
      </c>
      <c r="K24" s="19">
        <f t="shared" ref="K24:N24" si="3">100*((K21-K22))/K22</f>
        <v>-24.572848627222335</v>
      </c>
      <c r="L24" s="19">
        <f t="shared" si="3"/>
        <v>-25.156015416151082</v>
      </c>
      <c r="M24" s="19">
        <f t="shared" si="3"/>
        <v>-16.973936797899462</v>
      </c>
      <c r="N24" s="38">
        <f t="shared" si="3"/>
        <v>-18.813350634884632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Malvern Hills to England</v>
      </c>
      <c r="G25" s="53"/>
      <c r="H25" s="54"/>
      <c r="I25" s="19">
        <f>100*(I21-I23)/I23</f>
        <v>2.183098591549296</v>
      </c>
      <c r="J25" s="19">
        <f>100*(J21-J23)/J23</f>
        <v>-13.302325581395349</v>
      </c>
      <c r="K25" s="19">
        <f t="shared" ref="K25:N25" si="4">100*(K21-K23)/K23</f>
        <v>-12.299465240641711</v>
      </c>
      <c r="L25" s="19">
        <f t="shared" si="4"/>
        <v>-8.7145969498910674</v>
      </c>
      <c r="M25" s="19">
        <f t="shared" si="4"/>
        <v>-2.5219298245614037</v>
      </c>
      <c r="N25" s="38">
        <f t="shared" si="4"/>
        <v>-4.3390514631685164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Malvern Hills</v>
      </c>
      <c r="G30" s="10"/>
      <c r="H30" s="11"/>
      <c r="I30" s="12">
        <f>IF(VLOOKUP($F30,appachieve!$B$10:$L$468,appachieve!E$1,FALSE)=0,"",VLOOKUP($F30,appachieve!$B$10:$L$468,appachieve!E$1,FALSE))</f>
        <v>814</v>
      </c>
      <c r="J30" s="13">
        <f>IF(VLOOKUP($F30,appachieve!$B$10:$L$468,appachieve!F$1,FALSE)=0,"",VLOOKUP($F30,appachieve!$B$10:$L$468,appachieve!F$1,FALSE))</f>
        <v>719</v>
      </c>
      <c r="K30" s="13">
        <f>IF(VLOOKUP($F30,appachieve!$B$10:$L$468,appachieve!G$1,FALSE)=0,"",VLOOKUP($F30,appachieve!$B$10:$L$468,appachieve!G$1,FALSE))</f>
        <v>461</v>
      </c>
      <c r="L30" s="13">
        <f>IF(VLOOKUP($F30,appachieve!$B$10:$L$468,appachieve!H$1,FALSE)=0,"",VLOOKUP($F30,appachieve!$B$10:$L$468,appachieve!H$1,FALSE))</f>
        <v>373</v>
      </c>
      <c r="M30" s="13">
        <f>IF(VLOOKUP($F30,appachieve!$B$10:$L$468,appachieve!I$1,FALSE)=0,"",VLOOKUP($F30,appachieve!$B$10:$L$468,appachieve!I$1,FALSE))</f>
        <v>360</v>
      </c>
      <c r="N30" s="35">
        <f>IF(VLOOKUP($F30,appachieve!$B$10:$L$468,appachieve!J$1,FALSE)=0,"",VLOOKUP($F30,appachieve!$B$10:$L$468,appachieve!J$1,FALSE))</f>
        <v>360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Malvern Hills to Rural as a Region</v>
      </c>
      <c r="G33" s="66"/>
      <c r="H33" s="67"/>
      <c r="I33" s="19">
        <f>100*((I30-I31))/I31</f>
        <v>-13.64253911627403</v>
      </c>
      <c r="J33" s="19">
        <f>100*((J30-J31))/J31</f>
        <v>-22.830019992760469</v>
      </c>
      <c r="K33" s="19">
        <f t="shared" ref="K33:N33" si="6">100*((K30-K31))/K31</f>
        <v>-29.772700419658143</v>
      </c>
      <c r="L33" s="19">
        <f t="shared" si="6"/>
        <v>-30.352294160390166</v>
      </c>
      <c r="M33" s="19">
        <f t="shared" si="6"/>
        <v>-33.985344214360858</v>
      </c>
      <c r="N33" s="38">
        <f t="shared" si="6"/>
        <v>-25.455915301930904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Malvern Hills to England</v>
      </c>
      <c r="G34" s="53"/>
      <c r="H34" s="54"/>
      <c r="I34" s="19">
        <f>100*(I30-I32)/I32</f>
        <v>2.1329987452948558</v>
      </c>
      <c r="J34" s="19">
        <f>100*(J30-J32)/J32</f>
        <v>-8.9873417721518987</v>
      </c>
      <c r="K34" s="19">
        <f t="shared" ref="K34:N34" si="7">100*(K30-K32)/K32</f>
        <v>-12.689393939393939</v>
      </c>
      <c r="L34" s="19">
        <f t="shared" si="7"/>
        <v>-10.76555023923445</v>
      </c>
      <c r="M34" s="19">
        <f t="shared" si="7"/>
        <v>-18.918918918918919</v>
      </c>
      <c r="N34" s="38">
        <f t="shared" si="7"/>
        <v>-7.4550128534704374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Malvern Hills</v>
      </c>
      <c r="G39" s="10"/>
      <c r="H39" s="11"/>
      <c r="I39" s="12">
        <f>IF(VLOOKUP($F39,'level3+'!$B$10:$BF$468,((3*'level3+'!B$1)+3),FALSE)=0,"",VLOOKUP($F39,'level3+'!$B$10:$BF$468,((3*'level3+'!B$1)+3),FALSE))</f>
        <v>48.9</v>
      </c>
      <c r="J39" s="12">
        <f>IF(VLOOKUP($F39,'level3+'!$B$10:$BF$468,((3*'level3+'!C$1)+3),FALSE)=0,"",VLOOKUP($F39,'level3+'!$B$10:$BF$468,((3*'level3+'!C$1)+3),FALSE))</f>
        <v>53.6</v>
      </c>
      <c r="K39" s="12">
        <f>IF(VLOOKUP($F39,'level3+'!$B$10:$BF$468,((3*'level3+'!D$1)+3),FALSE)=0,"",VLOOKUP($F39,'level3+'!$B$10:$BF$468,((3*'level3+'!D$1)+3),FALSE))</f>
        <v>55.4</v>
      </c>
      <c r="L39" s="12">
        <f>IF(VLOOKUP($F39,'level3+'!$B$10:$BF$468,((3*'level3+'!E$1)+3),FALSE)=0,"",VLOOKUP($F39,'level3+'!$B$10:$BF$468,((3*'level3+'!E$1)+3),FALSE))</f>
        <v>55.9</v>
      </c>
      <c r="M39" s="12">
        <f>IF(VLOOKUP($F39,'level3+'!$B$10:$BF$468,((3*'level3+'!F$1)+3),FALSE)=0,"",VLOOKUP($F39,'level3+'!$B$10:$BF$468,((3*'level3+'!F$1)+3),FALSE))</f>
        <v>48.9</v>
      </c>
      <c r="N39" s="12">
        <f>IF(VLOOKUP($F39,'level3+'!$B$10:$BF$468,((3*'level3+'!G$1)+3),FALSE)=0,"",VLOOKUP($F39,'level3+'!$B$10:$BF$468,((3*'level3+'!G$1)+3),FALSE))</f>
        <v>48.7</v>
      </c>
      <c r="O39" s="12">
        <f>IF(VLOOKUP($F39,'level3+'!$B$10:$BF$468,((3*'level3+'!H$1)+3),FALSE)=0,"",VLOOKUP($F39,'level3+'!$B$10:$BF$468,((3*'level3+'!H$1)+3),FALSE))</f>
        <v>65.099999999999994</v>
      </c>
      <c r="P39" s="12">
        <f>IF(VLOOKUP($F39,'level3+'!$B$10:$BF$468,((3*'level3+'!I$1)+3),FALSE)=0,"",VLOOKUP($F39,'level3+'!$B$10:$BF$468,((3*'level3+'!I$1)+3),FALSE))</f>
        <v>56</v>
      </c>
      <c r="Q39" s="12">
        <f>IF(VLOOKUP($F39,'level3+'!$B$10:$BF$468,((3*'level3+'!J$1)+3),FALSE)=0,"",VLOOKUP($F39,'level3+'!$B$10:$BF$468,((3*'level3+'!J$1)+3),FALSE))</f>
        <v>55.2</v>
      </c>
      <c r="R39" s="12">
        <f>IF(VLOOKUP($F39,'level3+'!$B$10:$BF$468,((3*'level3+'!K$1)+3),FALSE)=0,"",VLOOKUP($F39,'level3+'!$B$10:$BF$468,((3*'level3+'!K$1)+3),FALSE))</f>
        <v>55.5</v>
      </c>
      <c r="S39" s="12">
        <f>IF(VLOOKUP($F39,'level3+'!$B$10:$BF$468,((3*'level3+'!L$1)+3),FALSE)=0,"",VLOOKUP($F39,'level3+'!$B$10:$BF$468,((3*'level3+'!L$1)+3),FALSE))</f>
        <v>51.9</v>
      </c>
      <c r="T39" s="12">
        <f>IF(VLOOKUP($F39,'level3+'!$B$10:$BF$468,((3*'level3+'!M$1)+3),FALSE)=0,"",VLOOKUP($F39,'level3+'!$B$10:$BF$468,((3*'level3+'!M$1)+3),FALSE))</f>
        <v>67.400000000000006</v>
      </c>
      <c r="U39" s="12">
        <f>IF(VLOOKUP($F39,'level3+'!$B$10:$BF$468,((3*'level3+'!N$1)+3),FALSE)=0,"",VLOOKUP($F39,'level3+'!$B$10:$BF$468,((3*'level3+'!N$1)+3),FALSE))</f>
        <v>69.5</v>
      </c>
      <c r="V39" s="12">
        <f>IF(VLOOKUP($F39,'level3+'!$B$10:$BF$468,((3*'level3+'!O$1)+3),FALSE)=0,"",VLOOKUP($F39,'level3+'!$B$10:$BF$468,((3*'level3+'!O$1)+3),FALSE))</f>
        <v>64.7</v>
      </c>
      <c r="W39" s="12">
        <f>IF(VLOOKUP($F39,'level3+'!$B$10:$BF$468,((3*'level3+'!P$1)+3),FALSE)=0,"",VLOOKUP($F39,'level3+'!$B$10:$BF$468,((3*'level3+'!P$1)+3),FALSE))</f>
        <v>62.4</v>
      </c>
      <c r="X39" s="12">
        <f>IF(VLOOKUP($F39,'level3+'!$B$10:$BF$468,((3*'level3+'!Q$1)+3),FALSE)=0,"",VLOOKUP($F39,'level3+'!$B$10:$BF$468,((3*'level3+'!Q$1)+3),FALSE))</f>
        <v>69.5</v>
      </c>
      <c r="Y39" s="12">
        <f>IF(VLOOKUP($F39,'level3+'!$B$10:$BF$468,((3*'level3+'!R$1)+3),FALSE)=0,"",VLOOKUP($F39,'level3+'!$B$10:$BF$468,((3*'level3+'!R$1)+3),FALSE))</f>
        <v>69.2</v>
      </c>
      <c r="Z39" s="47">
        <f>IF(VLOOKUP($F39,'level3+'!$B$10:$BF$468,((3*'level3+'!S$1)+3),FALSE)=0,"",VLOOKUP($F39,'level3+'!$B$10:$BF$468,((3*'level3+'!S$1)+3),FALSE))</f>
        <v>68.3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Malvern Hills to Rural as a Region</v>
      </c>
      <c r="G42" s="69"/>
      <c r="H42" s="70"/>
      <c r="I42" s="19">
        <f>((I39-I40))</f>
        <v>4.4946122996788489</v>
      </c>
      <c r="J42" s="19">
        <f>((J39-J40))</f>
        <v>8.6271760660465588</v>
      </c>
      <c r="K42" s="19">
        <f t="shared" ref="K42:Z42" si="9">((K39-K40))</f>
        <v>9.6264477095937764</v>
      </c>
      <c r="L42" s="19">
        <f t="shared" si="9"/>
        <v>8.9320767970030417</v>
      </c>
      <c r="M42" s="19">
        <f t="shared" si="9"/>
        <v>2.9363495284708137</v>
      </c>
      <c r="N42" s="19">
        <f t="shared" si="9"/>
        <v>1.1104683195592315</v>
      </c>
      <c r="O42" s="19">
        <f t="shared" si="9"/>
        <v>15.737947797472138</v>
      </c>
      <c r="P42" s="19">
        <f t="shared" si="9"/>
        <v>5.397953948758186</v>
      </c>
      <c r="Q42" s="19">
        <f t="shared" si="9"/>
        <v>2.7605343304284986</v>
      </c>
      <c r="R42" s="19">
        <f t="shared" si="9"/>
        <v>2.2244555860944146</v>
      </c>
      <c r="S42" s="19">
        <f t="shared" si="9"/>
        <v>-2.6700305071435082</v>
      </c>
      <c r="T42" s="19">
        <f t="shared" si="9"/>
        <v>12.239680867078128</v>
      </c>
      <c r="U42" s="19">
        <f t="shared" si="9"/>
        <v>13.558825298487257</v>
      </c>
      <c r="V42" s="19">
        <f t="shared" si="9"/>
        <v>8.011413386181431</v>
      </c>
      <c r="W42" s="19">
        <f t="shared" si="9"/>
        <v>5.0108337230175124</v>
      </c>
      <c r="X42" s="19">
        <f t="shared" si="9"/>
        <v>11.353420342712468</v>
      </c>
      <c r="Y42" s="19">
        <f t="shared" si="9"/>
        <v>9.4291236997004262</v>
      </c>
      <c r="Z42" s="38">
        <f t="shared" si="9"/>
        <v>8.7601240885829483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Malvern Hills to England</v>
      </c>
      <c r="G43" s="53"/>
      <c r="H43" s="54"/>
      <c r="I43" s="19">
        <f>(I39-I41)</f>
        <v>5.5</v>
      </c>
      <c r="J43" s="19">
        <f>(J39-J41)</f>
        <v>9.6000000000000014</v>
      </c>
      <c r="K43" s="19">
        <f t="shared" ref="K43:Z43" si="10">(K39-K41)</f>
        <v>10.600000000000001</v>
      </c>
      <c r="L43" s="19">
        <f t="shared" si="10"/>
        <v>10.100000000000001</v>
      </c>
      <c r="M43" s="19">
        <f t="shared" si="10"/>
        <v>3.2999999999999972</v>
      </c>
      <c r="N43" s="19">
        <f t="shared" si="10"/>
        <v>1.8000000000000043</v>
      </c>
      <c r="O43" s="19">
        <f t="shared" si="10"/>
        <v>16.399999999999991</v>
      </c>
      <c r="P43" s="19">
        <f t="shared" si="10"/>
        <v>5.5</v>
      </c>
      <c r="Q43" s="19">
        <f t="shared" si="10"/>
        <v>2.1000000000000014</v>
      </c>
      <c r="R43" s="19">
        <f t="shared" si="10"/>
        <v>1.7000000000000028</v>
      </c>
      <c r="S43" s="19">
        <f t="shared" si="10"/>
        <v>-2.8999999999999986</v>
      </c>
      <c r="T43" s="19">
        <f t="shared" si="10"/>
        <v>11.800000000000004</v>
      </c>
      <c r="U43" s="19">
        <f t="shared" si="10"/>
        <v>12.799999999999997</v>
      </c>
      <c r="V43" s="19">
        <f t="shared" si="10"/>
        <v>7.7000000000000028</v>
      </c>
      <c r="W43" s="19">
        <f t="shared" si="10"/>
        <v>4.6999999999999957</v>
      </c>
      <c r="X43" s="19">
        <f t="shared" si="10"/>
        <v>11</v>
      </c>
      <c r="Y43" s="19">
        <f t="shared" si="10"/>
        <v>8</v>
      </c>
      <c r="Z43" s="50">
        <f t="shared" si="10"/>
        <v>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Malvern Hills</v>
      </c>
      <c r="G48" s="10"/>
      <c r="H48" s="11"/>
      <c r="I48" s="12">
        <f>IF(VLOOKUP($F48,participation!$B$10:$L$468,participation!E$1,FALSE)=0,"",VLOOKUP($F48,participation!$B$10:$L$468,participation!E$1,FALSE))</f>
        <v>5052</v>
      </c>
      <c r="J48" s="13">
        <f>IF(VLOOKUP($F48,participation!$B$10:$L$468,participation!F$1,FALSE)=0,"",VLOOKUP($F48,participation!$B$10:$L$468,participation!F$1,FALSE))</f>
        <v>3666</v>
      </c>
      <c r="K48" s="13">
        <f>IF(VLOOKUP($F48,participation!$B$10:$L$468,participation!G$1,FALSE)=0,"",VLOOKUP($F48,participation!$B$10:$L$468,participation!G$1,FALSE))</f>
        <v>4113</v>
      </c>
      <c r="L48" s="13">
        <f>IF(VLOOKUP($F48,participation!$B$10:$L$468,participation!H$1,FALSE)=0,"",VLOOKUP($F48,participation!$B$10:$L$468,participation!H$1,FALSE))</f>
        <v>3360</v>
      </c>
      <c r="M48" s="13">
        <f>IF(VLOOKUP($F48,participation!$B$10:$L$468,participation!I$1,FALSE)=0,"",VLOOKUP($F48,participation!$B$10:$L$468,participation!I$1,FALSE))</f>
        <v>3251</v>
      </c>
      <c r="N48" s="35">
        <f>IF(VLOOKUP($F48,participation!$B$10:$L$468,participation!J$1,FALSE)=0,"",VLOOKUP($F48,participation!$B$10:$L$468,participation!J$1,FALSE))</f>
        <v>3586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Malvern Hills to Rural as a Region</v>
      </c>
      <c r="G51" s="66"/>
      <c r="H51" s="67"/>
      <c r="I51" s="19">
        <f>100*((I48-I49))/I49</f>
        <v>-19.211966170535025</v>
      </c>
      <c r="J51" s="19">
        <f>100*((J48-J49))/J49</f>
        <v>-37.780347880201276</v>
      </c>
      <c r="K51" s="19">
        <f t="shared" ref="K51:N51" si="12">100*((K48-K49))/K49</f>
        <v>-27.35619876477427</v>
      </c>
      <c r="L51" s="19">
        <f t="shared" si="12"/>
        <v>-32.036095658162864</v>
      </c>
      <c r="M51" s="19">
        <f t="shared" si="12"/>
        <v>-30.036780426933387</v>
      </c>
      <c r="N51" s="38">
        <f t="shared" si="12"/>
        <v>-24.458336461064249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Malvern Hills to England</v>
      </c>
      <c r="G52" s="53"/>
      <c r="H52" s="54"/>
      <c r="I52" s="19">
        <f>100*(I48-I50)/I50</f>
        <v>-25.574543311726575</v>
      </c>
      <c r="J52" s="19">
        <f>100*(J48-J50)/J50</f>
        <v>-44.353369763205826</v>
      </c>
      <c r="K52" s="19">
        <f t="shared" ref="K52:N52" si="13">100*(K48-K50)/K50</f>
        <v>-33.948932070017662</v>
      </c>
      <c r="L52" s="19">
        <f t="shared" si="13"/>
        <v>-35.926773455377571</v>
      </c>
      <c r="M52" s="19">
        <f t="shared" si="13"/>
        <v>-33.82861795237126</v>
      </c>
      <c r="N52" s="38">
        <f t="shared" si="13"/>
        <v>-30.382450009706854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iVUXHllj953wPQS5jr5zMsGUYROfsg5MMfWQW4rlTJ1x0vkSrjEJB4mrPHo090Pc6rgb9GaZI7vv34uSLNIShQ==" saltValue="rgueRBr9gHAYYOtZflmBR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2023-01-31T12:04:54Z</dcterms:modified>
</cp:coreProperties>
</file>