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89661F43-1B36-4AE4-8ADC-BBE1932932D2}" xr6:coauthVersionLast="47" xr6:coauthVersionMax="47" xr10:uidLastSave="{6776C847-1EA5-477B-B004-7B72C8B85EB3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<sst xmlns="http://schemas.openxmlformats.org/spreadsheetml/2006/main" count="9140" uniqueCount="1378">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</sst>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Ribble Valley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8.0646828925329306</c:v>
                </c:pt>
                <c:pt idx="1">
                  <c:v>16.196954972465175</c:v>
                </c:pt>
                <c:pt idx="2">
                  <c:v>16.204829039053639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Ribble Valley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1898</c:v>
                </c:pt>
                <c:pt idx="1">
                  <c:v>1319</c:v>
                </c:pt>
                <c:pt idx="2">
                  <c:v>1402</c:v>
                </c:pt>
                <c:pt idx="3">
                  <c:v>1273</c:v>
                </c:pt>
                <c:pt idx="4">
                  <c:v>1041</c:v>
                </c:pt>
                <c:pt idx="5">
                  <c:v>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Ribble Valley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57</c:v>
                </c:pt>
                <c:pt idx="1">
                  <c:v>57</c:v>
                </c:pt>
                <c:pt idx="2">
                  <c:v>54</c:v>
                </c:pt>
                <c:pt idx="3">
                  <c:v>63.8</c:v>
                </c:pt>
                <c:pt idx="4">
                  <c:v>57.4</c:v>
                </c:pt>
                <c:pt idx="5">
                  <c:v>54.1</c:v>
                </c:pt>
                <c:pt idx="6">
                  <c:v>52.2</c:v>
                </c:pt>
                <c:pt idx="7">
                  <c:v>46.7</c:v>
                </c:pt>
                <c:pt idx="8">
                  <c:v>57.5</c:v>
                </c:pt>
                <c:pt idx="9">
                  <c:v>57.7</c:v>
                </c:pt>
                <c:pt idx="10">
                  <c:v>61.4</c:v>
                </c:pt>
                <c:pt idx="11">
                  <c:v>60.3</c:v>
                </c:pt>
                <c:pt idx="12">
                  <c:v>70.599999999999994</c:v>
                </c:pt>
                <c:pt idx="13">
                  <c:v>67.5</c:v>
                </c:pt>
                <c:pt idx="14">
                  <c:v>67.099999999999994</c:v>
                </c:pt>
                <c:pt idx="15">
                  <c:v>76.599999999999994</c:v>
                </c:pt>
                <c:pt idx="16">
                  <c:v>77.400000000000006</c:v>
                </c:pt>
                <c:pt idx="17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Ribble Valley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5503</c:v>
                </c:pt>
                <c:pt idx="1">
                  <c:v>5871</c:v>
                </c:pt>
                <c:pt idx="2">
                  <c:v>5201</c:v>
                </c:pt>
                <c:pt idx="3">
                  <c:v>4395</c:v>
                </c:pt>
                <c:pt idx="4">
                  <c:v>4443</c:v>
                </c:pt>
                <c:pt idx="5">
                  <c:v>4435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Ribble Valley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958</c:v>
                </c:pt>
                <c:pt idx="1">
                  <c:v>1033</c:v>
                </c:pt>
                <c:pt idx="2">
                  <c:v>764</c:v>
                </c:pt>
                <c:pt idx="3">
                  <c:v>617</c:v>
                </c:pt>
                <c:pt idx="4">
                  <c:v>445</c:v>
                </c:pt>
                <c:pt idx="5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327660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258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proportion for Ribble Valley was consistently below the England situation but moved from being below to in line with the rural situation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Ribble Valley was consistently above the England situation but dropped below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rural position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Ribble Valley was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generally greater than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Ribble Valley was consistently lower than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Ribble Valley was generally greater than both the England and rural situations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211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Ribble Valley</v>
      </c>
      <c r="G12" s="10"/>
      <c r="H12" s="11"/>
      <c r="I12" s="12">
        <f>IF(VLOOKUP($F12,'E&amp;T'!$B$10:$Q$468,'E&amp;T'!O$1,FALSE)=0,"",VLOOKUP($F12,'E&amp;T'!$B$10:$Q$468,'E&amp;T'!O$1,FALSE))</f>
        <v>8.0646828925329306</v>
      </c>
      <c r="J12" s="13">
        <f>IF(VLOOKUP($F12,'E&amp;T'!$B$10:$Q$468,'E&amp;T'!P$1,FALSE)=0,"",VLOOKUP($F12,'E&amp;T'!$B$10:$Q$468,'E&amp;T'!P$1,FALSE))</f>
        <v>16.196954972465175</v>
      </c>
      <c r="K12" s="35">
        <f>IF(VLOOKUP($F12,'E&amp;T'!$B$10:$Q$468,'E&amp;T'!Q$1,FALSE)=0,"",VLOOKUP($F12,'E&amp;T'!$B$10:$Q$468,'E&amp;T'!Q$1,FALSE))</f>
        <v>16.204829039053639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Ribble Valley to Rural as a Region</v>
      </c>
      <c r="G15" s="66"/>
      <c r="H15" s="67"/>
      <c r="I15" s="19">
        <f>100*((I12-I13))/I13</f>
        <v>-27.217818807550618</v>
      </c>
      <c r="J15" s="19">
        <f>100*((J12-J13))/J13</f>
        <v>-5.9604129456935437</v>
      </c>
      <c r="K15" s="38">
        <f t="shared" ref="K15" si="0">100*((K12-K13))/K13</f>
        <v>0.88579372495850284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Ribble Valley to England</v>
      </c>
      <c r="G16" s="53"/>
      <c r="H16" s="54"/>
      <c r="I16" s="19">
        <f>100*(I12-I14)/I14</f>
        <v>-47.786860826438719</v>
      </c>
      <c r="J16" s="19">
        <f>100*(J12-J14)/J14</f>
        <v>-42.585962845896574</v>
      </c>
      <c r="K16" s="38">
        <f t="shared" ref="K16" si="1">100*(K12-K14)/K14</f>
        <v>-45.457577542110108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Ribble Valley</v>
      </c>
      <c r="G21" s="10"/>
      <c r="H21" s="11"/>
      <c r="I21" s="12">
        <f>IF(VLOOKUP($F21,appstarts!$B$10:$L$468,appstarts!E$1,FALSE)=0,"",VLOOKUP($F21,appstarts!$B$10:$L$468,appstarts!E$1,FALSE))</f>
        <v>1898</v>
      </c>
      <c r="J21" s="13">
        <f>IF(VLOOKUP($F21,appstarts!$B$10:$L$468,appstarts!F$1,FALSE)=0,"",VLOOKUP($F21,appstarts!$B$10:$L$468,appstarts!F$1,FALSE))</f>
        <v>1319</v>
      </c>
      <c r="K21" s="13">
        <f>IF(VLOOKUP($F21,appstarts!$B$10:$L$468,appstarts!G$1,FALSE)=0,"",VLOOKUP($F21,appstarts!$B$10:$L$468,appstarts!G$1,FALSE))</f>
        <v>1402</v>
      </c>
      <c r="L21" s="13">
        <f>IF(VLOOKUP($F21,appstarts!$B$10:$L$468,appstarts!H$1,FALSE)=0,"",VLOOKUP($F21,appstarts!$B$10:$L$468,appstarts!H$1,FALSE))</f>
        <v>1273</v>
      </c>
      <c r="M21" s="13">
        <f>IF(VLOOKUP($F21,appstarts!$B$10:$L$468,appstarts!I$1,FALSE)=0,"",VLOOKUP($F21,appstarts!$B$10:$L$468,appstarts!I$1,FALSE))</f>
        <v>1041</v>
      </c>
      <c r="N21" s="35">
        <f>IF(VLOOKUP($F21,appstarts!$B$10:$L$468,appstarts!J$1,FALSE)=0,"",VLOOKUP($F21,appstarts!$B$10:$L$468,appstarts!J$1,FALSE))</f>
        <v>1152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Ribble Valley to Rural as a Region</v>
      </c>
      <c r="G24" s="66"/>
      <c r="H24" s="67"/>
      <c r="I24" s="19">
        <f>100*((I21-I22))/I22</f>
        <v>15.817233729932466</v>
      </c>
      <c r="J24" s="19">
        <f>100*((J21-J22))/J22</f>
        <v>4.0652313400127005</v>
      </c>
      <c r="K24" s="19">
        <f t="shared" ref="K24:N24" si="3">100*((K21-K22))/K22</f>
        <v>7.4683599843844402</v>
      </c>
      <c r="L24" s="19">
        <f t="shared" si="3"/>
        <v>13.694978968066438</v>
      </c>
      <c r="M24" s="19">
        <f t="shared" si="3"/>
        <v>-2.7782544506336815</v>
      </c>
      <c r="N24" s="38">
        <f t="shared" si="3"/>
        <v>-1.3428058347965146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Ribble Valley to England</v>
      </c>
      <c r="G25" s="53"/>
      <c r="H25" s="54"/>
      <c r="I25" s="19">
        <f>100*(I21-I23)/I23</f>
        <v>33.661971830985912</v>
      </c>
      <c r="J25" s="19">
        <f>100*(J21-J23)/J23</f>
        <v>22.697674418604652</v>
      </c>
      <c r="K25" s="19">
        <f t="shared" ref="K25:N25" si="4">100*(K21-K23)/K23</f>
        <v>24.955436720142604</v>
      </c>
      <c r="L25" s="19">
        <f t="shared" si="4"/>
        <v>38.671023965141615</v>
      </c>
      <c r="M25" s="19">
        <f t="shared" si="4"/>
        <v>14.144736842105264</v>
      </c>
      <c r="N25" s="38">
        <f t="shared" si="4"/>
        <v>16.246215943491421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Ribble Valley</v>
      </c>
      <c r="G30" s="10"/>
      <c r="H30" s="11"/>
      <c r="I30" s="12">
        <f>IF(VLOOKUP($F30,appachieve!$B$10:$L$468,appachieve!E$1,FALSE)=0,"",VLOOKUP($F30,appachieve!$B$10:$L$468,appachieve!E$1,FALSE))</f>
        <v>958</v>
      </c>
      <c r="J30" s="13">
        <f>IF(VLOOKUP($F30,appachieve!$B$10:$L$468,appachieve!F$1,FALSE)=0,"",VLOOKUP($F30,appachieve!$B$10:$L$468,appachieve!F$1,FALSE))</f>
        <v>1033</v>
      </c>
      <c r="K30" s="13">
        <f>IF(VLOOKUP($F30,appachieve!$B$10:$L$468,appachieve!G$1,FALSE)=0,"",VLOOKUP($F30,appachieve!$B$10:$L$468,appachieve!G$1,FALSE))</f>
        <v>764</v>
      </c>
      <c r="L30" s="13">
        <f>IF(VLOOKUP($F30,appachieve!$B$10:$L$468,appachieve!H$1,FALSE)=0,"",VLOOKUP($F30,appachieve!$B$10:$L$468,appachieve!H$1,FALSE))</f>
        <v>617</v>
      </c>
      <c r="M30" s="13">
        <f>IF(VLOOKUP($F30,appachieve!$B$10:$L$468,appachieve!I$1,FALSE)=0,"",VLOOKUP($F30,appachieve!$B$10:$L$468,appachieve!I$1,FALSE))</f>
        <v>445</v>
      </c>
      <c r="N30" s="35">
        <f>IF(VLOOKUP($F30,appachieve!$B$10:$L$468,appachieve!J$1,FALSE)=0,"",VLOOKUP($F30,appachieve!$B$10:$L$468,appachieve!J$1,FALSE))</f>
        <v>577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Ribble Valley to Rural as a Region</v>
      </c>
      <c r="G33" s="66"/>
      <c r="H33" s="67"/>
      <c r="I33" s="19">
        <f>100*((I30-I31))/I31</f>
        <v>1.6344564208961685</v>
      </c>
      <c r="J33" s="19">
        <f>100*((J30-J31))/J31</f>
        <v>10.871473362278772</v>
      </c>
      <c r="K33" s="19">
        <f t="shared" ref="K33:N33" si="6">100*((K30-K31))/K31</f>
        <v>16.385372840306246</v>
      </c>
      <c r="L33" s="19">
        <f t="shared" si="6"/>
        <v>15.208135396888116</v>
      </c>
      <c r="M33" s="19">
        <f t="shared" si="6"/>
        <v>-18.398550487196058</v>
      </c>
      <c r="N33" s="38">
        <f t="shared" si="6"/>
        <v>19.477602418849632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Ribble Valley to England</v>
      </c>
      <c r="G34" s="53"/>
      <c r="H34" s="54"/>
      <c r="I34" s="19">
        <f>100*(I30-I32)/I32</f>
        <v>20.200752823086574</v>
      </c>
      <c r="J34" s="19">
        <f>100*(J30-J32)/J32</f>
        <v>30.759493670886076</v>
      </c>
      <c r="K34" s="19">
        <f t="shared" ref="K34:N34" si="7">100*(K30-K32)/K32</f>
        <v>44.696969696969695</v>
      </c>
      <c r="L34" s="19">
        <f t="shared" si="7"/>
        <v>47.607655502392348</v>
      </c>
      <c r="M34" s="19">
        <f t="shared" si="7"/>
        <v>0.22522522522522523</v>
      </c>
      <c r="N34" s="38">
        <f t="shared" si="7"/>
        <v>48.329048843187664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Ribble Valley</v>
      </c>
      <c r="G39" s="10"/>
      <c r="H39" s="11"/>
      <c r="I39" s="12">
        <f>IF(VLOOKUP($F39,'level3+'!$B$10:$BF$468,((3*'level3+'!B$1)+3),FALSE)=0,"",VLOOKUP($F39,'level3+'!$B$10:$BF$468,((3*'level3+'!B$1)+3),FALSE))</f>
        <v>57</v>
      </c>
      <c r="J39" s="12">
        <f>IF(VLOOKUP($F39,'level3+'!$B$10:$BF$468,((3*'level3+'!C$1)+3),FALSE)=0,"",VLOOKUP($F39,'level3+'!$B$10:$BF$468,((3*'level3+'!C$1)+3),FALSE))</f>
        <v>57</v>
      </c>
      <c r="K39" s="12">
        <f>IF(VLOOKUP($F39,'level3+'!$B$10:$BF$468,((3*'level3+'!D$1)+3),FALSE)=0,"",VLOOKUP($F39,'level3+'!$B$10:$BF$468,((3*'level3+'!D$1)+3),FALSE))</f>
        <v>54</v>
      </c>
      <c r="L39" s="12">
        <f>IF(VLOOKUP($F39,'level3+'!$B$10:$BF$468,((3*'level3+'!E$1)+3),FALSE)=0,"",VLOOKUP($F39,'level3+'!$B$10:$BF$468,((3*'level3+'!E$1)+3),FALSE))</f>
        <v>63.8</v>
      </c>
      <c r="M39" s="12">
        <f>IF(VLOOKUP($F39,'level3+'!$B$10:$BF$468,((3*'level3+'!F$1)+3),FALSE)=0,"",VLOOKUP($F39,'level3+'!$B$10:$BF$468,((3*'level3+'!F$1)+3),FALSE))</f>
        <v>57.4</v>
      </c>
      <c r="N39" s="12">
        <f>IF(VLOOKUP($F39,'level3+'!$B$10:$BF$468,((3*'level3+'!G$1)+3),FALSE)=0,"",VLOOKUP($F39,'level3+'!$B$10:$BF$468,((3*'level3+'!G$1)+3),FALSE))</f>
        <v>54.1</v>
      </c>
      <c r="O39" s="12">
        <f>IF(VLOOKUP($F39,'level3+'!$B$10:$BF$468,((3*'level3+'!H$1)+3),FALSE)=0,"",VLOOKUP($F39,'level3+'!$B$10:$BF$468,((3*'level3+'!H$1)+3),FALSE))</f>
        <v>52.2</v>
      </c>
      <c r="P39" s="12">
        <f>IF(VLOOKUP($F39,'level3+'!$B$10:$BF$468,((3*'level3+'!I$1)+3),FALSE)=0,"",VLOOKUP($F39,'level3+'!$B$10:$BF$468,((3*'level3+'!I$1)+3),FALSE))</f>
        <v>46.7</v>
      </c>
      <c r="Q39" s="12">
        <f>IF(VLOOKUP($F39,'level3+'!$B$10:$BF$468,((3*'level3+'!J$1)+3),FALSE)=0,"",VLOOKUP($F39,'level3+'!$B$10:$BF$468,((3*'level3+'!J$1)+3),FALSE))</f>
        <v>57.5</v>
      </c>
      <c r="R39" s="12">
        <f>IF(VLOOKUP($F39,'level3+'!$B$10:$BF$468,((3*'level3+'!K$1)+3),FALSE)=0,"",VLOOKUP($F39,'level3+'!$B$10:$BF$468,((3*'level3+'!K$1)+3),FALSE))</f>
        <v>57.7</v>
      </c>
      <c r="S39" s="12">
        <f>IF(VLOOKUP($F39,'level3+'!$B$10:$BF$468,((3*'level3+'!L$1)+3),FALSE)=0,"",VLOOKUP($F39,'level3+'!$B$10:$BF$468,((3*'level3+'!L$1)+3),FALSE))</f>
        <v>61.4</v>
      </c>
      <c r="T39" s="12">
        <f>IF(VLOOKUP($F39,'level3+'!$B$10:$BF$468,((3*'level3+'!M$1)+3),FALSE)=0,"",VLOOKUP($F39,'level3+'!$B$10:$BF$468,((3*'level3+'!M$1)+3),FALSE))</f>
        <v>60.3</v>
      </c>
      <c r="U39" s="12">
        <f>IF(VLOOKUP($F39,'level3+'!$B$10:$BF$468,((3*'level3+'!N$1)+3),FALSE)=0,"",VLOOKUP($F39,'level3+'!$B$10:$BF$468,((3*'level3+'!N$1)+3),FALSE))</f>
        <v>70.599999999999994</v>
      </c>
      <c r="V39" s="12">
        <f>IF(VLOOKUP($F39,'level3+'!$B$10:$BF$468,((3*'level3+'!O$1)+3),FALSE)=0,"",VLOOKUP($F39,'level3+'!$B$10:$BF$468,((3*'level3+'!O$1)+3),FALSE))</f>
        <v>67.5</v>
      </c>
      <c r="W39" s="12">
        <f>IF(VLOOKUP($F39,'level3+'!$B$10:$BF$468,((3*'level3+'!P$1)+3),FALSE)=0,"",VLOOKUP($F39,'level3+'!$B$10:$BF$468,((3*'level3+'!P$1)+3),FALSE))</f>
        <v>67.099999999999994</v>
      </c>
      <c r="X39" s="12">
        <f>IF(VLOOKUP($F39,'level3+'!$B$10:$BF$468,((3*'level3+'!Q$1)+3),FALSE)=0,"",VLOOKUP($F39,'level3+'!$B$10:$BF$468,((3*'level3+'!Q$1)+3),FALSE))</f>
        <v>76.599999999999994</v>
      </c>
      <c r="Y39" s="12">
        <f>IF(VLOOKUP($F39,'level3+'!$B$10:$BF$468,((3*'level3+'!R$1)+3),FALSE)=0,"",VLOOKUP($F39,'level3+'!$B$10:$BF$468,((3*'level3+'!R$1)+3),FALSE))</f>
        <v>77.400000000000006</v>
      </c>
      <c r="Z39" s="47">
        <f>IF(VLOOKUP($F39,'level3+'!$B$10:$BF$468,((3*'level3+'!S$1)+3),FALSE)=0,"",VLOOKUP($F39,'level3+'!$B$10:$BF$468,((3*'level3+'!S$1)+3),FALSE))</f>
        <v>61.4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Ribble Valley to Rural as a Region</v>
      </c>
      <c r="G42" s="69"/>
      <c r="H42" s="70"/>
      <c r="I42" s="19">
        <f>((I39-I40))</f>
        <v>12.59461229967885</v>
      </c>
      <c r="J42" s="19">
        <f>((J39-J40))</f>
        <v>12.027176066046557</v>
      </c>
      <c r="K42" s="19">
        <f t="shared" ref="K42:Z42" si="9">((K39-K40))</f>
        <v>8.2264477095937778</v>
      </c>
      <c r="L42" s="19">
        <f t="shared" si="9"/>
        <v>16.83207679700304</v>
      </c>
      <c r="M42" s="19">
        <f t="shared" si="9"/>
        <v>11.436349528470814</v>
      </c>
      <c r="N42" s="19">
        <f t="shared" si="9"/>
        <v>6.5104683195592301</v>
      </c>
      <c r="O42" s="19">
        <f t="shared" si="9"/>
        <v>2.8379477974721468</v>
      </c>
      <c r="P42" s="19">
        <f t="shared" si="9"/>
        <v>-3.9020460512418111</v>
      </c>
      <c r="Q42" s="19">
        <f t="shared" si="9"/>
        <v>5.0605343304284958</v>
      </c>
      <c r="R42" s="19">
        <f t="shared" si="9"/>
        <v>4.4244555860944175</v>
      </c>
      <c r="S42" s="19">
        <f t="shared" si="9"/>
        <v>6.8299694928564918</v>
      </c>
      <c r="T42" s="19">
        <f t="shared" si="9"/>
        <v>5.1396808670781198</v>
      </c>
      <c r="U42" s="19">
        <f t="shared" si="9"/>
        <v>14.658825298487251</v>
      </c>
      <c r="V42" s="19">
        <f t="shared" si="9"/>
        <v>10.811413386181428</v>
      </c>
      <c r="W42" s="19">
        <f t="shared" si="9"/>
        <v>9.7108337230175081</v>
      </c>
      <c r="X42" s="19">
        <f t="shared" si="9"/>
        <v>18.453420342712462</v>
      </c>
      <c r="Y42" s="19">
        <f t="shared" si="9"/>
        <v>17.629123699700429</v>
      </c>
      <c r="Z42" s="38">
        <f t="shared" si="9"/>
        <v>1.8601240885829498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Ribble Valley to England</v>
      </c>
      <c r="G43" s="53"/>
      <c r="H43" s="54"/>
      <c r="I43" s="19">
        <f>(I39-I41)</f>
        <v>13.600000000000001</v>
      </c>
      <c r="J43" s="19">
        <f>(J39-J41)</f>
        <v>13</v>
      </c>
      <c r="K43" s="19">
        <f t="shared" ref="K43:Z43" si="10">(K39-K41)</f>
        <v>9.2000000000000028</v>
      </c>
      <c r="L43" s="19">
        <f t="shared" si="10"/>
        <v>18</v>
      </c>
      <c r="M43" s="19">
        <f t="shared" si="10"/>
        <v>11.799999999999997</v>
      </c>
      <c r="N43" s="19">
        <f t="shared" si="10"/>
        <v>7.2000000000000028</v>
      </c>
      <c r="O43" s="19">
        <f t="shared" si="10"/>
        <v>3.5</v>
      </c>
      <c r="P43" s="19">
        <f t="shared" si="10"/>
        <v>-3.7999999999999972</v>
      </c>
      <c r="Q43" s="19">
        <f t="shared" si="10"/>
        <v>4.3999999999999986</v>
      </c>
      <c r="R43" s="19">
        <f t="shared" si="10"/>
        <v>3.9000000000000057</v>
      </c>
      <c r="S43" s="19">
        <f t="shared" si="10"/>
        <v>6.6000000000000014</v>
      </c>
      <c r="T43" s="19">
        <f t="shared" si="10"/>
        <v>4.6999999999999957</v>
      </c>
      <c r="U43" s="19">
        <f t="shared" si="10"/>
        <v>13.899999999999991</v>
      </c>
      <c r="V43" s="19">
        <f t="shared" si="10"/>
        <v>10.5</v>
      </c>
      <c r="W43" s="19">
        <f t="shared" si="10"/>
        <v>9.3999999999999915</v>
      </c>
      <c r="X43" s="19">
        <f t="shared" si="10"/>
        <v>18.099999999999994</v>
      </c>
      <c r="Y43" s="19">
        <f t="shared" si="10"/>
        <v>16.200000000000003</v>
      </c>
      <c r="Z43" s="50">
        <f t="shared" si="10"/>
        <v>0.10000000000000142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Ribble Valley</v>
      </c>
      <c r="G48" s="10"/>
      <c r="H48" s="11"/>
      <c r="I48" s="12">
        <f>IF(VLOOKUP($F48,participation!$B$10:$L$468,participation!E$1,FALSE)=0,"",VLOOKUP($F48,participation!$B$10:$L$468,participation!E$1,FALSE))</f>
        <v>5503</v>
      </c>
      <c r="J48" s="13">
        <f>IF(VLOOKUP($F48,participation!$B$10:$L$468,participation!F$1,FALSE)=0,"",VLOOKUP($F48,participation!$B$10:$L$468,participation!F$1,FALSE))</f>
        <v>5871</v>
      </c>
      <c r="K48" s="13">
        <f>IF(VLOOKUP($F48,participation!$B$10:$L$468,participation!G$1,FALSE)=0,"",VLOOKUP($F48,participation!$B$10:$L$468,participation!G$1,FALSE))</f>
        <v>5201</v>
      </c>
      <c r="L48" s="13">
        <f>IF(VLOOKUP($F48,participation!$B$10:$L$468,participation!H$1,FALSE)=0,"",VLOOKUP($F48,participation!$B$10:$L$468,participation!H$1,FALSE))</f>
        <v>4395</v>
      </c>
      <c r="M48" s="13">
        <f>IF(VLOOKUP($F48,participation!$B$10:$L$468,participation!I$1,FALSE)=0,"",VLOOKUP($F48,participation!$B$10:$L$468,participation!I$1,FALSE))</f>
        <v>4443</v>
      </c>
      <c r="N48" s="35">
        <f>IF(VLOOKUP($F48,participation!$B$10:$L$468,participation!J$1,FALSE)=0,"",VLOOKUP($F48,participation!$B$10:$L$468,participation!J$1,FALSE))</f>
        <v>4435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Ribble Valley to Rural as a Region</v>
      </c>
      <c r="G51" s="66"/>
      <c r="H51" s="67"/>
      <c r="I51" s="19">
        <f>100*((I48-I49))/I49</f>
        <v>-11.999891099852384</v>
      </c>
      <c r="J51" s="19">
        <f>100*((J48-J49))/J49</f>
        <v>-0.35690736624705338</v>
      </c>
      <c r="K51" s="19">
        <f t="shared" ref="K51:N51" si="12">100*((K48-K49))/K49</f>
        <v>-8.1399440251862316</v>
      </c>
      <c r="L51" s="19">
        <f t="shared" si="12"/>
        <v>-11.100785838579101</v>
      </c>
      <c r="M51" s="19">
        <f t="shared" si="12"/>
        <v>-4.3843172675684485</v>
      </c>
      <c r="N51" s="38">
        <f t="shared" si="12"/>
        <v>-6.5735421653151009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Ribble Valley to England</v>
      </c>
      <c r="G52" s="53"/>
      <c r="H52" s="54"/>
      <c r="I52" s="19">
        <f>100*(I48-I50)/I50</f>
        <v>-18.930465527401296</v>
      </c>
      <c r="J52" s="19">
        <f>100*(J48-J50)/J50</f>
        <v>-10.883424408014571</v>
      </c>
      <c r="K52" s="19">
        <f t="shared" ref="K52:N52" si="13">100*(K48-K50)/K50</f>
        <v>-16.476634013168461</v>
      </c>
      <c r="L52" s="19">
        <f t="shared" si="13"/>
        <v>-16.189931350114417</v>
      </c>
      <c r="M52" s="19">
        <f t="shared" si="13"/>
        <v>-9.5664563403215954</v>
      </c>
      <c r="N52" s="38">
        <f t="shared" si="13"/>
        <v>-13.900213550766841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YlSR8uMLkpbEUcZW6tM6VxEtQ6YjA/z0CjHVUcO3QzDFg2gBsrXKKj1jWbYI16ZXsQeYbwipyuK3uHlCqAPgmA==" saltValue="IeLVCPFto7T4ZjUtAsjT+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2023-02-01T11:47:38Z</dcterms:modified>
</cp:coreProperties>
</file>