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CB590BEC-B28C-469D-B42E-E9E5EE7CDBB0}" xr6:coauthVersionLast="47" xr6:coauthVersionMax="47" xr10:uidLastSave="{C556CE57-47E7-4F53-86B0-E8C19878816B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<sst xmlns="http://schemas.openxmlformats.org/spreadsheetml/2006/main" count="9140" uniqueCount="1378">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</sst>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10.569752510673307</c:v>
                </c:pt>
                <c:pt idx="1">
                  <c:v>17.854018149925384</c:v>
                </c:pt>
                <c:pt idx="2">
                  <c:v>16.68806345471538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1800.1490259283655</c:v>
                </c:pt>
                <c:pt idx="1">
                  <c:v>1280.5991231285816</c:v>
                </c:pt>
                <c:pt idx="2">
                  <c:v>1363.8202647927219</c:v>
                </c:pt>
                <c:pt idx="3">
                  <c:v>1153.4543951883732</c:v>
                </c:pt>
                <c:pt idx="4">
                  <c:v>1119.8557266159419</c:v>
                </c:pt>
                <c:pt idx="5">
                  <c:v>1215.8020619759325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40.5</c:v>
                </c:pt>
                <c:pt idx="1">
                  <c:v>40.799999999999997</c:v>
                </c:pt>
                <c:pt idx="2">
                  <c:v>42.5</c:v>
                </c:pt>
                <c:pt idx="3">
                  <c:v>42.6</c:v>
                </c:pt>
                <c:pt idx="4">
                  <c:v>45.2</c:v>
                </c:pt>
                <c:pt idx="5">
                  <c:v>43.7</c:v>
                </c:pt>
                <c:pt idx="6">
                  <c:v>47.7</c:v>
                </c:pt>
                <c:pt idx="7">
                  <c:v>45.8</c:v>
                </c:pt>
                <c:pt idx="8">
                  <c:v>47.4</c:v>
                </c:pt>
                <c:pt idx="9">
                  <c:v>49.9</c:v>
                </c:pt>
                <c:pt idx="10">
                  <c:v>51</c:v>
                </c:pt>
                <c:pt idx="11">
                  <c:v>50.7</c:v>
                </c:pt>
                <c:pt idx="12">
                  <c:v>53.6</c:v>
                </c:pt>
                <c:pt idx="13">
                  <c:v>53.7</c:v>
                </c:pt>
                <c:pt idx="14">
                  <c:v>56.4</c:v>
                </c:pt>
                <c:pt idx="15">
                  <c:v>57.3</c:v>
                </c:pt>
                <c:pt idx="16">
                  <c:v>59.7</c:v>
                </c:pt>
                <c:pt idx="17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6225.3223801391714</c:v>
                </c:pt>
                <c:pt idx="1">
                  <c:v>5569.0686746353076</c:v>
                </c:pt>
                <c:pt idx="2">
                  <c:v>5560.3671627698341</c:v>
                </c:pt>
                <c:pt idx="3">
                  <c:v>4664.8371513302936</c:v>
                </c:pt>
                <c:pt idx="4">
                  <c:v>4730.1391129072854</c:v>
                </c:pt>
                <c:pt idx="5">
                  <c:v>4732.6197316811949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1045.4120713293701</c:v>
                </c:pt>
                <c:pt idx="1">
                  <c:v>1048.8899663866985</c:v>
                </c:pt>
                <c:pt idx="2">
                  <c:v>657.20699535073231</c:v>
                </c:pt>
                <c:pt idx="3">
                  <c:v>492.58583425557526</c:v>
                </c:pt>
                <c:pt idx="4">
                  <c:v>513.14889478986481</c:v>
                </c:pt>
                <c:pt idx="5">
                  <c:v>496.36593642351761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381000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792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Staffordshire was consistently below the England situation and was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in line with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Staffordshire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greater than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Staffordshire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Staffordshire was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Staffordshire was consistently greater than the England situation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but moved above and below the rural position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340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Staffordshire</v>
      </c>
      <c r="G12" s="10"/>
      <c r="H12" s="11"/>
      <c r="I12" s="12">
        <f>IF(VLOOKUP($F12,'E&amp;T'!$B$10:$Q$468,'E&amp;T'!O$1,FALSE)=0,"",VLOOKUP($F12,'E&amp;T'!$B$10:$Q$468,'E&amp;T'!O$1,FALSE))</f>
        <v>10.569752510673307</v>
      </c>
      <c r="J12" s="13">
        <f>IF(VLOOKUP($F12,'E&amp;T'!$B$10:$Q$468,'E&amp;T'!P$1,FALSE)=0,"",VLOOKUP($F12,'E&amp;T'!$B$10:$Q$468,'E&amp;T'!P$1,FALSE))</f>
        <v>17.854018149925384</v>
      </c>
      <c r="K12" s="35">
        <f>IF(VLOOKUP($F12,'E&amp;T'!$B$10:$Q$468,'E&amp;T'!Q$1,FALSE)=0,"",VLOOKUP($F12,'E&amp;T'!$B$10:$Q$468,'E&amp;T'!Q$1,FALSE))</f>
        <v>16.68806345471538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Staffordshire to Rural as a Region</v>
      </c>
      <c r="G15" s="66"/>
      <c r="H15" s="67"/>
      <c r="I15" s="19">
        <f>100*((I12-I13))/I13</f>
        <v>-4.6100568810393314</v>
      </c>
      <c r="J15" s="19">
        <f>100*((J12-J13))/J13</f>
        <v>3.6605026644421415</v>
      </c>
      <c r="K15" s="38">
        <f t="shared" ref="K15" si="0">100*((K12-K13))/K13</f>
        <v>3.8942480234740979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Staffordshire to England</v>
      </c>
      <c r="G16" s="53"/>
      <c r="H16" s="54"/>
      <c r="I16" s="19">
        <f>100*(I12-I14)/I14</f>
        <v>-31.568300176951976</v>
      </c>
      <c r="J16" s="19">
        <f>100*(J12-J14)/J14</f>
        <v>-36.712100320555678</v>
      </c>
      <c r="K16" s="38">
        <f t="shared" ref="K16" si="1">100*(K12-K14)/K14</f>
        <v>-43.831100917043941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Staffordshire</v>
      </c>
      <c r="G21" s="10"/>
      <c r="H21" s="11"/>
      <c r="I21" s="12">
        <f>IF(VLOOKUP($F21,appstarts!$B$10:$L$468,appstarts!E$1,FALSE)=0,"",VLOOKUP($F21,appstarts!$B$10:$L$468,appstarts!E$1,FALSE))</f>
        <v>1800.1490259283655</v>
      </c>
      <c r="J21" s="13">
        <f>IF(VLOOKUP($F21,appstarts!$B$10:$L$468,appstarts!F$1,FALSE)=0,"",VLOOKUP($F21,appstarts!$B$10:$L$468,appstarts!F$1,FALSE))</f>
        <v>1280.5991231285816</v>
      </c>
      <c r="K21" s="13">
        <f>IF(VLOOKUP($F21,appstarts!$B$10:$L$468,appstarts!G$1,FALSE)=0,"",VLOOKUP($F21,appstarts!$B$10:$L$468,appstarts!G$1,FALSE))</f>
        <v>1363.8202647927219</v>
      </c>
      <c r="L21" s="13">
        <f>IF(VLOOKUP($F21,appstarts!$B$10:$L$468,appstarts!H$1,FALSE)=0,"",VLOOKUP($F21,appstarts!$B$10:$L$468,appstarts!H$1,FALSE))</f>
        <v>1153.4543951883732</v>
      </c>
      <c r="M21" s="13">
        <f>IF(VLOOKUP($F21,appstarts!$B$10:$L$468,appstarts!I$1,FALSE)=0,"",VLOOKUP($F21,appstarts!$B$10:$L$468,appstarts!I$1,FALSE))</f>
        <v>1119.8557266159419</v>
      </c>
      <c r="N21" s="35">
        <f>IF(VLOOKUP($F21,appstarts!$B$10:$L$468,appstarts!J$1,FALSE)=0,"",VLOOKUP($F21,appstarts!$B$10:$L$468,appstarts!J$1,FALSE))</f>
        <v>1215.8020619759325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Staffordshire to Rural as a Region</v>
      </c>
      <c r="G24" s="66"/>
      <c r="H24" s="67"/>
      <c r="I24" s="19">
        <f>100*((I21-I22))/I22</f>
        <v>9.8463016252137887</v>
      </c>
      <c r="J24" s="19">
        <f>100*((J21-J22))/J22</f>
        <v>1.0355147855900326</v>
      </c>
      <c r="K24" s="19">
        <f t="shared" ref="K24:N24" si="3">100*((K21-K22))/K22</f>
        <v>4.5417454855511741</v>
      </c>
      <c r="L24" s="19">
        <f t="shared" si="3"/>
        <v>3.0180465055505743</v>
      </c>
      <c r="M24" s="19">
        <f t="shared" si="3"/>
        <v>4.5862905908317311</v>
      </c>
      <c r="N24" s="38">
        <f t="shared" si="3"/>
        <v>4.1211979989707741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Staffordshire to England</v>
      </c>
      <c r="G25" s="53"/>
      <c r="H25" s="54"/>
      <c r="I25" s="19">
        <f>100*(I21-I23)/I23</f>
        <v>26.771058163969403</v>
      </c>
      <c r="J25" s="19">
        <f>100*(J21-J23)/J23</f>
        <v>19.125499825914567</v>
      </c>
      <c r="K25" s="19">
        <f t="shared" ref="K25:N25" si="4">100*(K21-K23)/K23</f>
        <v>21.552608270296069</v>
      </c>
      <c r="L25" s="19">
        <f t="shared" si="4"/>
        <v>25.648626926838034</v>
      </c>
      <c r="M25" s="19">
        <f t="shared" si="4"/>
        <v>22.791198093853279</v>
      </c>
      <c r="N25" s="38">
        <f t="shared" si="4"/>
        <v>22.684365486976034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Staffordshire</v>
      </c>
      <c r="G30" s="10"/>
      <c r="H30" s="11"/>
      <c r="I30" s="12">
        <f>IF(VLOOKUP($F30,appachieve!$B$10:$L$468,appachieve!E$1,FALSE)=0,"",VLOOKUP($F30,appachieve!$B$10:$L$468,appachieve!E$1,FALSE))</f>
        <v>1045.4120713293701</v>
      </c>
      <c r="J30" s="13">
        <f>IF(VLOOKUP($F30,appachieve!$B$10:$L$468,appachieve!F$1,FALSE)=0,"",VLOOKUP($F30,appachieve!$B$10:$L$468,appachieve!F$1,FALSE))</f>
        <v>1048.8899663866985</v>
      </c>
      <c r="K30" s="13">
        <f>IF(VLOOKUP($F30,appachieve!$B$10:$L$468,appachieve!G$1,FALSE)=0,"",VLOOKUP($F30,appachieve!$B$10:$L$468,appachieve!G$1,FALSE))</f>
        <v>657.20699535073231</v>
      </c>
      <c r="L30" s="13">
        <f>IF(VLOOKUP($F30,appachieve!$B$10:$L$468,appachieve!H$1,FALSE)=0,"",VLOOKUP($F30,appachieve!$B$10:$L$468,appachieve!H$1,FALSE))</f>
        <v>492.58583425557526</v>
      </c>
      <c r="M30" s="13">
        <f>IF(VLOOKUP($F30,appachieve!$B$10:$L$468,appachieve!I$1,FALSE)=0,"",VLOOKUP($F30,appachieve!$B$10:$L$468,appachieve!I$1,FALSE))</f>
        <v>513.14889478986481</v>
      </c>
      <c r="N30" s="35">
        <f>IF(VLOOKUP($F30,appachieve!$B$10:$L$468,appachieve!J$1,FALSE)=0,"",VLOOKUP($F30,appachieve!$B$10:$L$468,appachieve!J$1,FALSE))</f>
        <v>496.36593642351761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Staffordshire to Rural as a Region</v>
      </c>
      <c r="G33" s="66"/>
      <c r="H33" s="67"/>
      <c r="I33" s="19">
        <f>100*((I30-I31))/I31</f>
        <v>10.908024640296096</v>
      </c>
      <c r="J33" s="19">
        <f>100*((J30-J31))/J31</f>
        <v>12.576937045696337</v>
      </c>
      <c r="K33" s="19">
        <f t="shared" ref="K33:N33" si="6">100*((K30-K31))/K31</f>
        <v>0.11686019260784535</v>
      </c>
      <c r="L33" s="19">
        <f t="shared" si="6"/>
        <v>-8.0228598257610972</v>
      </c>
      <c r="M33" s="19">
        <f t="shared" si="6"/>
        <v>-5.901812065738663</v>
      </c>
      <c r="N33" s="38">
        <f t="shared" si="6"/>
        <v>2.7809566833085442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Staffordshire to England</v>
      </c>
      <c r="G34" s="53"/>
      <c r="H34" s="54"/>
      <c r="I34" s="19">
        <f>100*(I30-I32)/I32</f>
        <v>31.168390380096621</v>
      </c>
      <c r="J34" s="19">
        <f>100*(J30-J32)/J32</f>
        <v>32.770881821101071</v>
      </c>
      <c r="K34" s="19">
        <f t="shared" ref="K34:N34" si="7">100*(K30-K32)/K32</f>
        <v>24.471021846729606</v>
      </c>
      <c r="L34" s="19">
        <f t="shared" si="7"/>
        <v>17.843501018080207</v>
      </c>
      <c r="M34" s="19">
        <f t="shared" si="7"/>
        <v>15.574075403122704</v>
      </c>
      <c r="N34" s="38">
        <f t="shared" si="7"/>
        <v>27.600497795248746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Staffordshire</v>
      </c>
      <c r="G39" s="10"/>
      <c r="H39" s="11"/>
      <c r="I39" s="12">
        <f>IF(VLOOKUP($F39,'level3+'!$B$10:$BF$468,((3*'level3+'!B$1)+3),FALSE)=0,"",VLOOKUP($F39,'level3+'!$B$10:$BF$468,((3*'level3+'!B$1)+3),FALSE))</f>
        <v>40.5</v>
      </c>
      <c r="J39" s="12">
        <f>IF(VLOOKUP($F39,'level3+'!$B$10:$BF$468,((3*'level3+'!C$1)+3),FALSE)=0,"",VLOOKUP($F39,'level3+'!$B$10:$BF$468,((3*'level3+'!C$1)+3),FALSE))</f>
        <v>40.799999999999997</v>
      </c>
      <c r="K39" s="12">
        <f>IF(VLOOKUP($F39,'level3+'!$B$10:$BF$468,((3*'level3+'!D$1)+3),FALSE)=0,"",VLOOKUP($F39,'level3+'!$B$10:$BF$468,((3*'level3+'!D$1)+3),FALSE))</f>
        <v>42.5</v>
      </c>
      <c r="L39" s="12">
        <f>IF(VLOOKUP($F39,'level3+'!$B$10:$BF$468,((3*'level3+'!E$1)+3),FALSE)=0,"",VLOOKUP($F39,'level3+'!$B$10:$BF$468,((3*'level3+'!E$1)+3),FALSE))</f>
        <v>42.6</v>
      </c>
      <c r="M39" s="12">
        <f>IF(VLOOKUP($F39,'level3+'!$B$10:$BF$468,((3*'level3+'!F$1)+3),FALSE)=0,"",VLOOKUP($F39,'level3+'!$B$10:$BF$468,((3*'level3+'!F$1)+3),FALSE))</f>
        <v>45.2</v>
      </c>
      <c r="N39" s="12">
        <f>IF(VLOOKUP($F39,'level3+'!$B$10:$BF$468,((3*'level3+'!G$1)+3),FALSE)=0,"",VLOOKUP($F39,'level3+'!$B$10:$BF$468,((3*'level3+'!G$1)+3),FALSE))</f>
        <v>43.7</v>
      </c>
      <c r="O39" s="12">
        <f>IF(VLOOKUP($F39,'level3+'!$B$10:$BF$468,((3*'level3+'!H$1)+3),FALSE)=0,"",VLOOKUP($F39,'level3+'!$B$10:$BF$468,((3*'level3+'!H$1)+3),FALSE))</f>
        <v>47.7</v>
      </c>
      <c r="P39" s="12">
        <f>IF(VLOOKUP($F39,'level3+'!$B$10:$BF$468,((3*'level3+'!I$1)+3),FALSE)=0,"",VLOOKUP($F39,'level3+'!$B$10:$BF$468,((3*'level3+'!I$1)+3),FALSE))</f>
        <v>45.8</v>
      </c>
      <c r="Q39" s="12">
        <f>IF(VLOOKUP($F39,'level3+'!$B$10:$BF$468,((3*'level3+'!J$1)+3),FALSE)=0,"",VLOOKUP($F39,'level3+'!$B$10:$BF$468,((3*'level3+'!J$1)+3),FALSE))</f>
        <v>47.4</v>
      </c>
      <c r="R39" s="12">
        <f>IF(VLOOKUP($F39,'level3+'!$B$10:$BF$468,((3*'level3+'!K$1)+3),FALSE)=0,"",VLOOKUP($F39,'level3+'!$B$10:$BF$468,((3*'level3+'!K$1)+3),FALSE))</f>
        <v>49.9</v>
      </c>
      <c r="S39" s="12">
        <f>IF(VLOOKUP($F39,'level3+'!$B$10:$BF$468,((3*'level3+'!L$1)+3),FALSE)=0,"",VLOOKUP($F39,'level3+'!$B$10:$BF$468,((3*'level3+'!L$1)+3),FALSE))</f>
        <v>51</v>
      </c>
      <c r="T39" s="12">
        <f>IF(VLOOKUP($F39,'level3+'!$B$10:$BF$468,((3*'level3+'!M$1)+3),FALSE)=0,"",VLOOKUP($F39,'level3+'!$B$10:$BF$468,((3*'level3+'!M$1)+3),FALSE))</f>
        <v>50.7</v>
      </c>
      <c r="U39" s="12">
        <f>IF(VLOOKUP($F39,'level3+'!$B$10:$BF$468,((3*'level3+'!N$1)+3),FALSE)=0,"",VLOOKUP($F39,'level3+'!$B$10:$BF$468,((3*'level3+'!N$1)+3),FALSE))</f>
        <v>53.6</v>
      </c>
      <c r="V39" s="12">
        <f>IF(VLOOKUP($F39,'level3+'!$B$10:$BF$468,((3*'level3+'!O$1)+3),FALSE)=0,"",VLOOKUP($F39,'level3+'!$B$10:$BF$468,((3*'level3+'!O$1)+3),FALSE))</f>
        <v>53.7</v>
      </c>
      <c r="W39" s="12">
        <f>IF(VLOOKUP($F39,'level3+'!$B$10:$BF$468,((3*'level3+'!P$1)+3),FALSE)=0,"",VLOOKUP($F39,'level3+'!$B$10:$BF$468,((3*'level3+'!P$1)+3),FALSE))</f>
        <v>56.4</v>
      </c>
      <c r="X39" s="12">
        <f>IF(VLOOKUP($F39,'level3+'!$B$10:$BF$468,((3*'level3+'!Q$1)+3),FALSE)=0,"",VLOOKUP($F39,'level3+'!$B$10:$BF$468,((3*'level3+'!Q$1)+3),FALSE))</f>
        <v>57.3</v>
      </c>
      <c r="Y39" s="12">
        <f>IF(VLOOKUP($F39,'level3+'!$B$10:$BF$468,((3*'level3+'!R$1)+3),FALSE)=0,"",VLOOKUP($F39,'level3+'!$B$10:$BF$468,((3*'level3+'!R$1)+3),FALSE))</f>
        <v>59.7</v>
      </c>
      <c r="Z39" s="47">
        <f>IF(VLOOKUP($F39,'level3+'!$B$10:$BF$468,((3*'level3+'!S$1)+3),FALSE)=0,"",VLOOKUP($F39,'level3+'!$B$10:$BF$468,((3*'level3+'!S$1)+3),FALSE))</f>
        <v>60.2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Staffordshire to Rural as a Region</v>
      </c>
      <c r="G42" s="69"/>
      <c r="H42" s="70"/>
      <c r="I42" s="19">
        <f>((I39-I40))</f>
        <v>-3.9053877003211497</v>
      </c>
      <c r="J42" s="19">
        <f>((J39-J40))</f>
        <v>-4.1728239339534454</v>
      </c>
      <c r="K42" s="19">
        <f t="shared" ref="K42:Z42" si="9">((K39-K40))</f>
        <v>-3.2735522904062222</v>
      </c>
      <c r="L42" s="19">
        <f t="shared" si="9"/>
        <v>-4.3679232029969555</v>
      </c>
      <c r="M42" s="19">
        <f t="shared" si="9"/>
        <v>-0.76365047152918208</v>
      </c>
      <c r="N42" s="19">
        <f t="shared" si="9"/>
        <v>-3.8895316804407685</v>
      </c>
      <c r="O42" s="19">
        <f t="shared" si="9"/>
        <v>-1.6620522025278532</v>
      </c>
      <c r="P42" s="19">
        <f t="shared" si="9"/>
        <v>-4.8020460512418168</v>
      </c>
      <c r="Q42" s="19">
        <f t="shared" si="9"/>
        <v>-5.0394656695715057</v>
      </c>
      <c r="R42" s="19">
        <f t="shared" si="9"/>
        <v>-3.3755444139055868</v>
      </c>
      <c r="S42" s="19">
        <f t="shared" si="9"/>
        <v>-3.5700305071435068</v>
      </c>
      <c r="T42" s="19">
        <f t="shared" si="9"/>
        <v>-4.4603191329218745</v>
      </c>
      <c r="U42" s="19">
        <f t="shared" si="9"/>
        <v>-2.3411747015127418</v>
      </c>
      <c r="V42" s="19">
        <f t="shared" si="9"/>
        <v>-2.988586613818569</v>
      </c>
      <c r="W42" s="19">
        <f t="shared" si="9"/>
        <v>-0.9891662769824876</v>
      </c>
      <c r="X42" s="19">
        <f t="shared" si="9"/>
        <v>-0.84657965728753481</v>
      </c>
      <c r="Y42" s="19">
        <f t="shared" si="9"/>
        <v>-7.0876300299573813E-2</v>
      </c>
      <c r="Z42" s="38">
        <f t="shared" si="9"/>
        <v>0.66012408858295402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Staffordshire to England</v>
      </c>
      <c r="G43" s="53"/>
      <c r="H43" s="54"/>
      <c r="I43" s="19">
        <f>(I39-I41)</f>
        <v>-2.8999999999999986</v>
      </c>
      <c r="J43" s="19">
        <f>(J39-J41)</f>
        <v>-3.2000000000000028</v>
      </c>
      <c r="K43" s="19">
        <f t="shared" ref="K43:Z43" si="10">(K39-K41)</f>
        <v>-2.2999999999999972</v>
      </c>
      <c r="L43" s="19">
        <f t="shared" si="10"/>
        <v>-3.1999999999999957</v>
      </c>
      <c r="M43" s="19">
        <f t="shared" si="10"/>
        <v>-0.39999999999999858</v>
      </c>
      <c r="N43" s="19">
        <f t="shared" si="10"/>
        <v>-3.1999999999999957</v>
      </c>
      <c r="O43" s="19">
        <f t="shared" si="10"/>
        <v>-1</v>
      </c>
      <c r="P43" s="19">
        <f t="shared" si="10"/>
        <v>-4.7000000000000028</v>
      </c>
      <c r="Q43" s="19">
        <f t="shared" si="10"/>
        <v>-5.7000000000000028</v>
      </c>
      <c r="R43" s="19">
        <f t="shared" si="10"/>
        <v>-3.8999999999999986</v>
      </c>
      <c r="S43" s="19">
        <f t="shared" si="10"/>
        <v>-3.7999999999999972</v>
      </c>
      <c r="T43" s="19">
        <f t="shared" si="10"/>
        <v>-4.8999999999999986</v>
      </c>
      <c r="U43" s="19">
        <f t="shared" si="10"/>
        <v>-3.1000000000000014</v>
      </c>
      <c r="V43" s="19">
        <f t="shared" si="10"/>
        <v>-3.2999999999999972</v>
      </c>
      <c r="W43" s="19">
        <f t="shared" si="10"/>
        <v>-1.3000000000000043</v>
      </c>
      <c r="X43" s="19">
        <f t="shared" si="10"/>
        <v>-1.2000000000000028</v>
      </c>
      <c r="Y43" s="19">
        <f t="shared" si="10"/>
        <v>-1.5</v>
      </c>
      <c r="Z43" s="50">
        <f t="shared" si="10"/>
        <v>-1.0999999999999943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Staffordshire</v>
      </c>
      <c r="G48" s="10"/>
      <c r="H48" s="11"/>
      <c r="I48" s="12">
        <f>IF(VLOOKUP($F48,participation!$B$10:$L$468,participation!E$1,FALSE)=0,"",VLOOKUP($F48,participation!$B$10:$L$468,participation!E$1,FALSE))</f>
        <v>6225.3223801391714</v>
      </c>
      <c r="J48" s="13">
        <f>IF(VLOOKUP($F48,participation!$B$10:$L$468,participation!F$1,FALSE)=0,"",VLOOKUP($F48,participation!$B$10:$L$468,participation!F$1,FALSE))</f>
        <v>5569.0686746353076</v>
      </c>
      <c r="K48" s="13">
        <f>IF(VLOOKUP($F48,participation!$B$10:$L$468,participation!G$1,FALSE)=0,"",VLOOKUP($F48,participation!$B$10:$L$468,participation!G$1,FALSE))</f>
        <v>5560.3671627698341</v>
      </c>
      <c r="L48" s="13">
        <f>IF(VLOOKUP($F48,participation!$B$10:$L$468,participation!H$1,FALSE)=0,"",VLOOKUP($F48,participation!$B$10:$L$468,participation!H$1,FALSE))</f>
        <v>4664.8371513302936</v>
      </c>
      <c r="M48" s="13">
        <f>IF(VLOOKUP($F48,participation!$B$10:$L$468,participation!I$1,FALSE)=0,"",VLOOKUP($F48,participation!$B$10:$L$468,participation!I$1,FALSE))</f>
        <v>4730.1391129072854</v>
      </c>
      <c r="N48" s="35">
        <f>IF(VLOOKUP($F48,participation!$B$10:$L$468,participation!J$1,FALSE)=0,"",VLOOKUP($F48,participation!$B$10:$L$468,participation!J$1,FALSE))</f>
        <v>4732.6197316811949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Staffordshire to Rural as a Region</v>
      </c>
      <c r="G51" s="66"/>
      <c r="H51" s="67"/>
      <c r="I51" s="19">
        <f>100*((I48-I49))/I49</f>
        <v>-0.44901919120966088</v>
      </c>
      <c r="J51" s="19">
        <f>100*((J48-J49))/J49</f>
        <v>-5.4813105381676532</v>
      </c>
      <c r="K51" s="19">
        <f t="shared" ref="K51:N51" si="12">100*((K48-K49))/K49</f>
        <v>-1.7928016126603776</v>
      </c>
      <c r="L51" s="19">
        <f t="shared" si="12"/>
        <v>-5.6426946656963901</v>
      </c>
      <c r="M51" s="19">
        <f t="shared" si="12"/>
        <v>1.795066554131943</v>
      </c>
      <c r="N51" s="38">
        <f t="shared" si="12"/>
        <v>-0.30396892682955562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Staffordshire to England</v>
      </c>
      <c r="G52" s="53"/>
      <c r="H52" s="54"/>
      <c r="I52" s="19">
        <f>100*(I48-I50)/I50</f>
        <v>-8.2892990551094368</v>
      </c>
      <c r="J52" s="19">
        <f>100*(J48-J50)/J50</f>
        <v>-15.466474276938255</v>
      </c>
      <c r="K52" s="19">
        <f t="shared" ref="K52:N52" si="13">100*(K48-K50)/K50</f>
        <v>-10.705521715596047</v>
      </c>
      <c r="L52" s="19">
        <f t="shared" si="13"/>
        <v>-11.044295359834218</v>
      </c>
      <c r="M52" s="19">
        <f t="shared" si="13"/>
        <v>-3.7219801972870878</v>
      </c>
      <c r="N52" s="38">
        <f t="shared" si="13"/>
        <v>-8.1223115573443021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YmQUn0IK/pdcPGuxd66ihSJMRvwxPrZ2/rY+sKu92po6AaYJF2NuIeIaGznyV6geDLXB1zFman5IscnnTZvJyQ==" saltValue="5zkvm8Gxqj4E/ana+SRH6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2023-02-02T16:10:14Z</dcterms:modified>
</cp:coreProperties>
</file>