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67128D3D-6A92-4649-9604-6BF2DB9E00CB}" xr6:coauthVersionLast="47" xr6:coauthVersionMax="47" xr10:uidLastSave="{4BE6A7F3-48E0-411A-8080-DA92C3F28BA4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<sst xmlns="http://schemas.openxmlformats.org/spreadsheetml/2006/main" count="9140" uniqueCount="1378">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</sst>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Vale of White Horse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9.6919480815643944</c:v>
                </c:pt>
                <c:pt idx="1">
                  <c:v>15.66104619539734</c:v>
                </c:pt>
                <c:pt idx="2">
                  <c:v>13.547997958520856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Vale of White Horse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972</c:v>
                </c:pt>
                <c:pt idx="1">
                  <c:v>935</c:v>
                </c:pt>
                <c:pt idx="2">
                  <c:v>983</c:v>
                </c:pt>
                <c:pt idx="3">
                  <c:v>849</c:v>
                </c:pt>
                <c:pt idx="4">
                  <c:v>832</c:v>
                </c:pt>
                <c:pt idx="5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Vale of White Horse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56.5</c:v>
                </c:pt>
                <c:pt idx="1">
                  <c:v>52.1</c:v>
                </c:pt>
                <c:pt idx="2">
                  <c:v>56.4</c:v>
                </c:pt>
                <c:pt idx="3">
                  <c:v>56</c:v>
                </c:pt>
                <c:pt idx="4">
                  <c:v>59.8</c:v>
                </c:pt>
                <c:pt idx="5">
                  <c:v>59.3</c:v>
                </c:pt>
                <c:pt idx="6">
                  <c:v>61.4</c:v>
                </c:pt>
                <c:pt idx="7">
                  <c:v>62.9</c:v>
                </c:pt>
                <c:pt idx="8">
                  <c:v>58.3</c:v>
                </c:pt>
                <c:pt idx="9">
                  <c:v>62</c:v>
                </c:pt>
                <c:pt idx="10">
                  <c:v>67.099999999999994</c:v>
                </c:pt>
                <c:pt idx="11">
                  <c:v>64.599999999999994</c:v>
                </c:pt>
                <c:pt idx="12">
                  <c:v>68.900000000000006</c:v>
                </c:pt>
                <c:pt idx="13">
                  <c:v>69.3</c:v>
                </c:pt>
                <c:pt idx="14">
                  <c:v>68.5</c:v>
                </c:pt>
                <c:pt idx="15">
                  <c:v>65.3</c:v>
                </c:pt>
                <c:pt idx="16">
                  <c:v>72.099999999999994</c:v>
                </c:pt>
                <c:pt idx="17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Vale of White Horse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4862</c:v>
                </c:pt>
                <c:pt idx="1">
                  <c:v>5088</c:v>
                </c:pt>
                <c:pt idx="2">
                  <c:v>4863</c:v>
                </c:pt>
                <c:pt idx="3">
                  <c:v>4326</c:v>
                </c:pt>
                <c:pt idx="4">
                  <c:v>4122</c:v>
                </c:pt>
                <c:pt idx="5">
                  <c:v>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Vale of White Horse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650</c:v>
                </c:pt>
                <c:pt idx="1">
                  <c:v>576</c:v>
                </c:pt>
                <c:pt idx="2">
                  <c:v>388</c:v>
                </c:pt>
                <c:pt idx="3">
                  <c:v>357</c:v>
                </c:pt>
                <c:pt idx="4">
                  <c:v>413</c:v>
                </c:pt>
                <c:pt idx="5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381000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792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the Vale of White Horse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the Vale of White Horse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the Vale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White Horse was consistently greater than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the Vale of White Horse was consistently below both the rural and England situations over the period, with a narrowing gap to both over this time.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the Vale of White Horse was consistently below both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287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Vale of White Horse</v>
      </c>
      <c r="G12" s="10"/>
      <c r="H12" s="11"/>
      <c r="I12" s="12">
        <f>IF(VLOOKUP($F12,'E&amp;T'!$B$10:$Q$468,'E&amp;T'!O$1,FALSE)=0,"",VLOOKUP($F12,'E&amp;T'!$B$10:$Q$468,'E&amp;T'!O$1,FALSE))</f>
        <v>9.6919480815643944</v>
      </c>
      <c r="J12" s="13">
        <f>IF(VLOOKUP($F12,'E&amp;T'!$B$10:$Q$468,'E&amp;T'!P$1,FALSE)=0,"",VLOOKUP($F12,'E&amp;T'!$B$10:$Q$468,'E&amp;T'!P$1,FALSE))</f>
        <v>15.66104619539734</v>
      </c>
      <c r="K12" s="35">
        <f>IF(VLOOKUP($F12,'E&amp;T'!$B$10:$Q$468,'E&amp;T'!Q$1,FALSE)=0,"",VLOOKUP($F12,'E&amp;T'!$B$10:$Q$468,'E&amp;T'!Q$1,FALSE))</f>
        <v>13.547997958520856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Vale of White Horse to Rural as a Region</v>
      </c>
      <c r="G15" s="66"/>
      <c r="H15" s="67"/>
      <c r="I15" s="19">
        <f>100*((I12-I13))/I13</f>
        <v>-12.532069669675288</v>
      </c>
      <c r="J15" s="19">
        <f>100*((J12-J13))/J13</f>
        <v>-9.0719015051117715</v>
      </c>
      <c r="K15" s="38">
        <f t="shared" ref="K15" si="0">100*((K12-K13))/K13</f>
        <v>-15.654739452325929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Vale of White Horse to England</v>
      </c>
      <c r="G16" s="53"/>
      <c r="H16" s="54"/>
      <c r="I16" s="19">
        <f>100*(I12-I14)/I14</f>
        <v>-37.251465334836702</v>
      </c>
      <c r="J16" s="19">
        <f>100*(J12-J14)/J14</f>
        <v>-44.485621546565284</v>
      </c>
      <c r="K16" s="38">
        <f t="shared" ref="K16" si="1">100*(K12-K14)/K14</f>
        <v>-54.399973839191553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Vale of White Horse</v>
      </c>
      <c r="G21" s="10"/>
      <c r="H21" s="11"/>
      <c r="I21" s="12">
        <f>IF(VLOOKUP($F21,appstarts!$B$10:$L$468,appstarts!E$1,FALSE)=0,"",VLOOKUP($F21,appstarts!$B$10:$L$468,appstarts!E$1,FALSE))</f>
        <v>972</v>
      </c>
      <c r="J21" s="13">
        <f>IF(VLOOKUP($F21,appstarts!$B$10:$L$468,appstarts!F$1,FALSE)=0,"",VLOOKUP($F21,appstarts!$B$10:$L$468,appstarts!F$1,FALSE))</f>
        <v>935</v>
      </c>
      <c r="K21" s="13">
        <f>IF(VLOOKUP($F21,appstarts!$B$10:$L$468,appstarts!G$1,FALSE)=0,"",VLOOKUP($F21,appstarts!$B$10:$L$468,appstarts!G$1,FALSE))</f>
        <v>983</v>
      </c>
      <c r="L21" s="13">
        <f>IF(VLOOKUP($F21,appstarts!$B$10:$L$468,appstarts!H$1,FALSE)=0,"",VLOOKUP($F21,appstarts!$B$10:$L$468,appstarts!H$1,FALSE))</f>
        <v>849</v>
      </c>
      <c r="M21" s="13">
        <f>IF(VLOOKUP($F21,appstarts!$B$10:$L$468,appstarts!I$1,FALSE)=0,"",VLOOKUP($F21,appstarts!$B$10:$L$468,appstarts!I$1,FALSE))</f>
        <v>832</v>
      </c>
      <c r="N21" s="35">
        <f>IF(VLOOKUP($F21,appstarts!$B$10:$L$468,appstarts!J$1,FALSE)=0,"",VLOOKUP($F21,appstarts!$B$10:$L$468,appstarts!J$1,FALSE))</f>
        <v>912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Vale of White Horse to Rural as a Region</v>
      </c>
      <c r="G24" s="66"/>
      <c r="H24" s="67"/>
      <c r="I24" s="19">
        <f>100*((I21-I22))/I22</f>
        <v>-40.68790769995028</v>
      </c>
      <c r="J24" s="19">
        <f>100*((J21-J22))/J22</f>
        <v>-26.231242378383719</v>
      </c>
      <c r="K24" s="19">
        <f t="shared" ref="K24:N24" si="3">100*((K21-K22))/K22</f>
        <v>-24.649502236341011</v>
      </c>
      <c r="L24" s="19">
        <f t="shared" si="3"/>
        <v>-24.173576477699601</v>
      </c>
      <c r="M24" s="19">
        <f t="shared" si="3"/>
        <v>-22.297317678124131</v>
      </c>
      <c r="N24" s="38">
        <f t="shared" si="3"/>
        <v>-21.89638795254724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Vale of White Horse to England</v>
      </c>
      <c r="G25" s="53"/>
      <c r="H25" s="54"/>
      <c r="I25" s="19">
        <f>100*(I21-I23)/I23</f>
        <v>-31.549295774647888</v>
      </c>
      <c r="J25" s="19">
        <f>100*(J21-J23)/J23</f>
        <v>-13.023255813953488</v>
      </c>
      <c r="K25" s="19">
        <f t="shared" ref="K25:N25" si="4">100*(K21-K23)/K23</f>
        <v>-12.388591800356506</v>
      </c>
      <c r="L25" s="19">
        <f t="shared" si="4"/>
        <v>-7.5163398692810457</v>
      </c>
      <c r="M25" s="19">
        <f t="shared" si="4"/>
        <v>-8.7719298245614041</v>
      </c>
      <c r="N25" s="38">
        <f t="shared" si="4"/>
        <v>-7.9717457114026233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Vale of White Horse</v>
      </c>
      <c r="G30" s="10"/>
      <c r="H30" s="11"/>
      <c r="I30" s="12">
        <f>IF(VLOOKUP($F30,appachieve!$B$10:$L$468,appachieve!E$1,FALSE)=0,"",VLOOKUP($F30,appachieve!$B$10:$L$468,appachieve!E$1,FALSE))</f>
        <v>650</v>
      </c>
      <c r="J30" s="13">
        <f>IF(VLOOKUP($F30,appachieve!$B$10:$L$468,appachieve!F$1,FALSE)=0,"",VLOOKUP($F30,appachieve!$B$10:$L$468,appachieve!F$1,FALSE))</f>
        <v>576</v>
      </c>
      <c r="K30" s="13">
        <f>IF(VLOOKUP($F30,appachieve!$B$10:$L$468,appachieve!G$1,FALSE)=0,"",VLOOKUP($F30,appachieve!$B$10:$L$468,appachieve!G$1,FALSE))</f>
        <v>388</v>
      </c>
      <c r="L30" s="13">
        <f>IF(VLOOKUP($F30,appachieve!$B$10:$L$468,appachieve!H$1,FALSE)=0,"",VLOOKUP($F30,appachieve!$B$10:$L$468,appachieve!H$1,FALSE))</f>
        <v>357</v>
      </c>
      <c r="M30" s="13">
        <f>IF(VLOOKUP($F30,appachieve!$B$10:$L$468,appachieve!I$1,FALSE)=0,"",VLOOKUP($F30,appachieve!$B$10:$L$468,appachieve!I$1,FALSE))</f>
        <v>413</v>
      </c>
      <c r="N30" s="35">
        <f>IF(VLOOKUP($F30,appachieve!$B$10:$L$468,appachieve!J$1,FALSE)=0,"",VLOOKUP($F30,appachieve!$B$10:$L$468,appachieve!J$1,FALSE))</f>
        <v>380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Vale of White Horse to Rural as a Region</v>
      </c>
      <c r="G33" s="66"/>
      <c r="H33" s="67"/>
      <c r="I33" s="19">
        <f>100*((I30-I31))/I31</f>
        <v>-31.041339589162309</v>
      </c>
      <c r="J33" s="19">
        <f>100*((J30-J31))/J31</f>
        <v>-38.178152316870694</v>
      </c>
      <c r="K33" s="19">
        <f t="shared" ref="K33:N33" si="6">100*((K30-K31))/K31</f>
        <v>-40.893292327174315</v>
      </c>
      <c r="L33" s="19">
        <f t="shared" si="6"/>
        <v>-33.339863311687104</v>
      </c>
      <c r="M33" s="19">
        <f t="shared" si="6"/>
        <v>-24.26651989036398</v>
      </c>
      <c r="N33" s="38">
        <f t="shared" si="6"/>
        <v>-21.314577263149289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Vale of White Horse to England</v>
      </c>
      <c r="G34" s="53"/>
      <c r="H34" s="54"/>
      <c r="I34" s="19">
        <f>100*(I30-I32)/I32</f>
        <v>-18.444165621079048</v>
      </c>
      <c r="J34" s="19">
        <f>100*(J30-J32)/J32</f>
        <v>-27.088607594936708</v>
      </c>
      <c r="K34" s="19">
        <f t="shared" ref="K34:N34" si="7">100*(K30-K32)/K32</f>
        <v>-26.515151515151516</v>
      </c>
      <c r="L34" s="19">
        <f t="shared" si="7"/>
        <v>-14.593301435406699</v>
      </c>
      <c r="M34" s="19">
        <f t="shared" si="7"/>
        <v>-6.9819819819819822</v>
      </c>
      <c r="N34" s="38">
        <f t="shared" si="7"/>
        <v>-2.3136246786632393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Vale of White Horse</v>
      </c>
      <c r="G39" s="10"/>
      <c r="H39" s="11"/>
      <c r="I39" s="12">
        <f>IF(VLOOKUP($F39,'level3+'!$B$10:$BF$468,((3*'level3+'!B$1)+3),FALSE)=0,"",VLOOKUP($F39,'level3+'!$B$10:$BF$468,((3*'level3+'!B$1)+3),FALSE))</f>
        <v>56.5</v>
      </c>
      <c r="J39" s="12">
        <f>IF(VLOOKUP($F39,'level3+'!$B$10:$BF$468,((3*'level3+'!C$1)+3),FALSE)=0,"",VLOOKUP($F39,'level3+'!$B$10:$BF$468,((3*'level3+'!C$1)+3),FALSE))</f>
        <v>52.1</v>
      </c>
      <c r="K39" s="12">
        <f>IF(VLOOKUP($F39,'level3+'!$B$10:$BF$468,((3*'level3+'!D$1)+3),FALSE)=0,"",VLOOKUP($F39,'level3+'!$B$10:$BF$468,((3*'level3+'!D$1)+3),FALSE))</f>
        <v>56.4</v>
      </c>
      <c r="L39" s="12">
        <f>IF(VLOOKUP($F39,'level3+'!$B$10:$BF$468,((3*'level3+'!E$1)+3),FALSE)=0,"",VLOOKUP($F39,'level3+'!$B$10:$BF$468,((3*'level3+'!E$1)+3),FALSE))</f>
        <v>56</v>
      </c>
      <c r="M39" s="12">
        <f>IF(VLOOKUP($F39,'level3+'!$B$10:$BF$468,((3*'level3+'!F$1)+3),FALSE)=0,"",VLOOKUP($F39,'level3+'!$B$10:$BF$468,((3*'level3+'!F$1)+3),FALSE))</f>
        <v>59.8</v>
      </c>
      <c r="N39" s="12">
        <f>IF(VLOOKUP($F39,'level3+'!$B$10:$BF$468,((3*'level3+'!G$1)+3),FALSE)=0,"",VLOOKUP($F39,'level3+'!$B$10:$BF$468,((3*'level3+'!G$1)+3),FALSE))</f>
        <v>59.3</v>
      </c>
      <c r="O39" s="12">
        <f>IF(VLOOKUP($F39,'level3+'!$B$10:$BF$468,((3*'level3+'!H$1)+3),FALSE)=0,"",VLOOKUP($F39,'level3+'!$B$10:$BF$468,((3*'level3+'!H$1)+3),FALSE))</f>
        <v>61.4</v>
      </c>
      <c r="P39" s="12">
        <f>IF(VLOOKUP($F39,'level3+'!$B$10:$BF$468,((3*'level3+'!I$1)+3),FALSE)=0,"",VLOOKUP($F39,'level3+'!$B$10:$BF$468,((3*'level3+'!I$1)+3),FALSE))</f>
        <v>62.9</v>
      </c>
      <c r="Q39" s="12">
        <f>IF(VLOOKUP($F39,'level3+'!$B$10:$BF$468,((3*'level3+'!J$1)+3),FALSE)=0,"",VLOOKUP($F39,'level3+'!$B$10:$BF$468,((3*'level3+'!J$1)+3),FALSE))</f>
        <v>58.3</v>
      </c>
      <c r="R39" s="12">
        <f>IF(VLOOKUP($F39,'level3+'!$B$10:$BF$468,((3*'level3+'!K$1)+3),FALSE)=0,"",VLOOKUP($F39,'level3+'!$B$10:$BF$468,((3*'level3+'!K$1)+3),FALSE))</f>
        <v>62</v>
      </c>
      <c r="S39" s="12">
        <f>IF(VLOOKUP($F39,'level3+'!$B$10:$BF$468,((3*'level3+'!L$1)+3),FALSE)=0,"",VLOOKUP($F39,'level3+'!$B$10:$BF$468,((3*'level3+'!L$1)+3),FALSE))</f>
        <v>67.099999999999994</v>
      </c>
      <c r="T39" s="12">
        <f>IF(VLOOKUP($F39,'level3+'!$B$10:$BF$468,((3*'level3+'!M$1)+3),FALSE)=0,"",VLOOKUP($F39,'level3+'!$B$10:$BF$468,((3*'level3+'!M$1)+3),FALSE))</f>
        <v>64.599999999999994</v>
      </c>
      <c r="U39" s="12">
        <f>IF(VLOOKUP($F39,'level3+'!$B$10:$BF$468,((3*'level3+'!N$1)+3),FALSE)=0,"",VLOOKUP($F39,'level3+'!$B$10:$BF$468,((3*'level3+'!N$1)+3),FALSE))</f>
        <v>68.900000000000006</v>
      </c>
      <c r="V39" s="12">
        <f>IF(VLOOKUP($F39,'level3+'!$B$10:$BF$468,((3*'level3+'!O$1)+3),FALSE)=0,"",VLOOKUP($F39,'level3+'!$B$10:$BF$468,((3*'level3+'!O$1)+3),FALSE))</f>
        <v>69.3</v>
      </c>
      <c r="W39" s="12">
        <f>IF(VLOOKUP($F39,'level3+'!$B$10:$BF$468,((3*'level3+'!P$1)+3),FALSE)=0,"",VLOOKUP($F39,'level3+'!$B$10:$BF$468,((3*'level3+'!P$1)+3),FALSE))</f>
        <v>68.5</v>
      </c>
      <c r="X39" s="12">
        <f>IF(VLOOKUP($F39,'level3+'!$B$10:$BF$468,((3*'level3+'!Q$1)+3),FALSE)=0,"",VLOOKUP($F39,'level3+'!$B$10:$BF$468,((3*'level3+'!Q$1)+3),FALSE))</f>
        <v>65.3</v>
      </c>
      <c r="Y39" s="12">
        <f>IF(VLOOKUP($F39,'level3+'!$B$10:$BF$468,((3*'level3+'!R$1)+3),FALSE)=0,"",VLOOKUP($F39,'level3+'!$B$10:$BF$468,((3*'level3+'!R$1)+3),FALSE))</f>
        <v>72.099999999999994</v>
      </c>
      <c r="Z39" s="47">
        <f>IF(VLOOKUP($F39,'level3+'!$B$10:$BF$468,((3*'level3+'!S$1)+3),FALSE)=0,"",VLOOKUP($F39,'level3+'!$B$10:$BF$468,((3*'level3+'!S$1)+3),FALSE))</f>
        <v>68.900000000000006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Vale of White Horse to Rural as a Region</v>
      </c>
      <c r="G42" s="69"/>
      <c r="H42" s="70"/>
      <c r="I42" s="19">
        <f>((I39-I40))</f>
        <v>12.09461229967885</v>
      </c>
      <c r="J42" s="19">
        <f>((J39-J40))</f>
        <v>7.1271760660465588</v>
      </c>
      <c r="K42" s="19">
        <f t="shared" ref="K42:Z42" si="9">((K39-K40))</f>
        <v>10.626447709593776</v>
      </c>
      <c r="L42" s="19">
        <f t="shared" si="9"/>
        <v>9.0320767970030431</v>
      </c>
      <c r="M42" s="19">
        <f t="shared" si="9"/>
        <v>13.836349528470812</v>
      </c>
      <c r="N42" s="19">
        <f t="shared" si="9"/>
        <v>11.710468319559226</v>
      </c>
      <c r="O42" s="19">
        <f t="shared" si="9"/>
        <v>12.037947797472142</v>
      </c>
      <c r="P42" s="19">
        <f t="shared" si="9"/>
        <v>12.297953948758185</v>
      </c>
      <c r="Q42" s="19">
        <f t="shared" si="9"/>
        <v>5.8605343304284929</v>
      </c>
      <c r="R42" s="19">
        <f t="shared" si="9"/>
        <v>8.7244555860944146</v>
      </c>
      <c r="S42" s="19">
        <f t="shared" si="9"/>
        <v>12.529969492856488</v>
      </c>
      <c r="T42" s="19">
        <f t="shared" si="9"/>
        <v>9.4396808670781169</v>
      </c>
      <c r="U42" s="19">
        <f t="shared" si="9"/>
        <v>12.958825298487263</v>
      </c>
      <c r="V42" s="19">
        <f t="shared" si="9"/>
        <v>12.611413386181425</v>
      </c>
      <c r="W42" s="19">
        <f t="shared" si="9"/>
        <v>11.110833723017514</v>
      </c>
      <c r="X42" s="19">
        <f t="shared" si="9"/>
        <v>7.1534203427124652</v>
      </c>
      <c r="Y42" s="19">
        <f t="shared" si="9"/>
        <v>12.329123699700418</v>
      </c>
      <c r="Z42" s="38">
        <f t="shared" si="9"/>
        <v>9.3601240885829569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Vale of White Horse to England</v>
      </c>
      <c r="G43" s="53"/>
      <c r="H43" s="54"/>
      <c r="I43" s="19">
        <f>(I39-I41)</f>
        <v>13.100000000000001</v>
      </c>
      <c r="J43" s="19">
        <f>(J39-J41)</f>
        <v>8.1000000000000014</v>
      </c>
      <c r="K43" s="19">
        <f t="shared" ref="K43:Z43" si="10">(K39-K41)</f>
        <v>11.600000000000001</v>
      </c>
      <c r="L43" s="19">
        <f t="shared" si="10"/>
        <v>10.200000000000003</v>
      </c>
      <c r="M43" s="19">
        <f t="shared" si="10"/>
        <v>14.199999999999996</v>
      </c>
      <c r="N43" s="19">
        <f t="shared" si="10"/>
        <v>12.399999999999999</v>
      </c>
      <c r="O43" s="19">
        <f t="shared" si="10"/>
        <v>12.699999999999996</v>
      </c>
      <c r="P43" s="19">
        <f t="shared" si="10"/>
        <v>12.399999999999999</v>
      </c>
      <c r="Q43" s="19">
        <f t="shared" si="10"/>
        <v>5.1999999999999957</v>
      </c>
      <c r="R43" s="19">
        <f t="shared" si="10"/>
        <v>8.2000000000000028</v>
      </c>
      <c r="S43" s="19">
        <f t="shared" si="10"/>
        <v>12.299999999999997</v>
      </c>
      <c r="T43" s="19">
        <f t="shared" si="10"/>
        <v>8.9999999999999929</v>
      </c>
      <c r="U43" s="19">
        <f t="shared" si="10"/>
        <v>12.200000000000003</v>
      </c>
      <c r="V43" s="19">
        <f t="shared" si="10"/>
        <v>12.299999999999997</v>
      </c>
      <c r="W43" s="19">
        <f t="shared" si="10"/>
        <v>10.799999999999997</v>
      </c>
      <c r="X43" s="19">
        <f t="shared" si="10"/>
        <v>6.7999999999999972</v>
      </c>
      <c r="Y43" s="19">
        <f t="shared" si="10"/>
        <v>10.899999999999991</v>
      </c>
      <c r="Z43" s="50">
        <f t="shared" si="10"/>
        <v>7.6000000000000085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Vale of White Horse</v>
      </c>
      <c r="G48" s="10"/>
      <c r="H48" s="11"/>
      <c r="I48" s="12">
        <f>IF(VLOOKUP($F48,participation!$B$10:$L$468,participation!E$1,FALSE)=0,"",VLOOKUP($F48,participation!$B$10:$L$468,participation!E$1,FALSE))</f>
        <v>4862</v>
      </c>
      <c r="J48" s="13">
        <f>IF(VLOOKUP($F48,participation!$B$10:$L$468,participation!F$1,FALSE)=0,"",VLOOKUP($F48,participation!$B$10:$L$468,participation!F$1,FALSE))</f>
        <v>5088</v>
      </c>
      <c r="K48" s="13">
        <f>IF(VLOOKUP($F48,participation!$B$10:$L$468,participation!G$1,FALSE)=0,"",VLOOKUP($F48,participation!$B$10:$L$468,participation!G$1,FALSE))</f>
        <v>4863</v>
      </c>
      <c r="L48" s="13">
        <f>IF(VLOOKUP($F48,participation!$B$10:$L$468,participation!H$1,FALSE)=0,"",VLOOKUP($F48,participation!$B$10:$L$468,participation!H$1,FALSE))</f>
        <v>4326</v>
      </c>
      <c r="M48" s="13">
        <f>IF(VLOOKUP($F48,participation!$B$10:$L$468,participation!I$1,FALSE)=0,"",VLOOKUP($F48,participation!$B$10:$L$468,participation!I$1,FALSE))</f>
        <v>4122</v>
      </c>
      <c r="N48" s="35">
        <f>IF(VLOOKUP($F48,participation!$B$10:$L$468,participation!J$1,FALSE)=0,"",VLOOKUP($F48,participation!$B$10:$L$468,participation!J$1,FALSE))</f>
        <v>4408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Vale of White Horse to Rural as a Region</v>
      </c>
      <c r="G51" s="66"/>
      <c r="H51" s="67"/>
      <c r="I51" s="19">
        <f>100*((I48-I49))/I49</f>
        <v>-22.250312652640794</v>
      </c>
      <c r="J51" s="19">
        <f>100*((J48-J49))/J49</f>
        <v>-13.646047467120594</v>
      </c>
      <c r="K51" s="19">
        <f t="shared" ref="K51:N51" si="12">100*((K48-K49))/K49</f>
        <v>-14.109699633624428</v>
      </c>
      <c r="L51" s="19">
        <f t="shared" si="12"/>
        <v>-12.496473159884685</v>
      </c>
      <c r="M51" s="19">
        <f t="shared" si="12"/>
        <v>-11.292405081457831</v>
      </c>
      <c r="N51" s="38">
        <f t="shared" si="12"/>
        <v>-7.1423165422117165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Vale of White Horse to England</v>
      </c>
      <c r="G52" s="53"/>
      <c r="H52" s="54"/>
      <c r="I52" s="19">
        <f>100*(I48-I50)/I50</f>
        <v>-28.373600471420154</v>
      </c>
      <c r="J52" s="19">
        <f>100*(J48-J50)/J50</f>
        <v>-22.768670309653917</v>
      </c>
      <c r="K52" s="19">
        <f t="shared" ref="K52:N52" si="13">100*(K48-K50)/K50</f>
        <v>-21.904608960976393</v>
      </c>
      <c r="L52" s="19">
        <f t="shared" si="13"/>
        <v>-17.505720823798626</v>
      </c>
      <c r="M52" s="19">
        <f t="shared" si="13"/>
        <v>-16.100142479136984</v>
      </c>
      <c r="N52" s="38">
        <f t="shared" si="13"/>
        <v>-14.424383614832072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5cF7l2YDCA4xQXgWbMaL9JjMHihqfrS3hNLhMGEsVip2j1ep/rkrML3TP2EOsOhjY1yhrPGacsg1x7JCVoGXyQ==" saltValue="RtSHRI1Ewl3XugnbgVlt+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2023-02-03T10:27:04Z</dcterms:modified>
</cp:coreProperties>
</file>