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11" documentId="8_{CEB1BB56-B30B-41B5-A9D7-95AD331F3995}" xr6:coauthVersionLast="47" xr6:coauthVersionMax="47" xr10:uidLastSave="{CAF0334F-1931-4741-BDF0-BC6911F11758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N33" i="1" l="1"/>
  <c r="N34" i="1"/>
  <c r="M34" i="1"/>
  <c r="M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N25" i="1"/>
  <c r="M25" i="1"/>
  <c r="I48" i="1"/>
  <c r="J48" i="1"/>
  <c r="K48" i="1"/>
  <c r="L48" i="1"/>
  <c r="M48" i="1"/>
  <c r="N48" i="1"/>
  <c r="N52" i="1" l="1"/>
  <c r="M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K53" i="1"/>
  <c r="J53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K26" i="1"/>
  <c r="L26" i="1"/>
  <c r="N26" i="1"/>
  <c r="N24" i="1"/>
  <c r="I26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<sst xmlns="http://schemas.openxmlformats.org/spreadsheetml/2006/main" count="9140" uniqueCount="1378">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</sst>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0</c:v>
                </c:pt>
                <c:pt idx="1">
                  <c:v>24.325319653436882</c:v>
                </c:pt>
                <c:pt idx="2">
                  <c:v>21.812039759885291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919</c:v>
                </c:pt>
                <c:pt idx="5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44.2</c:v>
                </c:pt>
                <c:pt idx="1">
                  <c:v>45.1</c:v>
                </c:pt>
                <c:pt idx="2">
                  <c:v>49</c:v>
                </c:pt>
                <c:pt idx="3">
                  <c:v>45.3</c:v>
                </c:pt>
                <c:pt idx="4">
                  <c:v>43.3</c:v>
                </c:pt>
                <c:pt idx="5">
                  <c:v>43.7</c:v>
                </c:pt>
                <c:pt idx="6">
                  <c:v>43.5</c:v>
                </c:pt>
                <c:pt idx="7">
                  <c:v>48.3</c:v>
                </c:pt>
                <c:pt idx="8">
                  <c:v>47.3</c:v>
                </c:pt>
                <c:pt idx="9">
                  <c:v>52.6</c:v>
                </c:pt>
                <c:pt idx="10">
                  <c:v>52.9</c:v>
                </c:pt>
                <c:pt idx="11">
                  <c:v>52.2</c:v>
                </c:pt>
                <c:pt idx="12">
                  <c:v>53.9</c:v>
                </c:pt>
                <c:pt idx="13">
                  <c:v>57.6</c:v>
                </c:pt>
                <c:pt idx="14">
                  <c:v>55.9</c:v>
                </c:pt>
                <c:pt idx="15">
                  <c:v>57</c:v>
                </c:pt>
                <c:pt idx="16">
                  <c:v>56.2</c:v>
                </c:pt>
                <c:pt idx="17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4456</c:v>
                </c:pt>
                <c:pt idx="5">
                  <c:v>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Northamptonshire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434</c:v>
                </c:pt>
                <c:pt idx="5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350520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487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West Northamptonshire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where data existed was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West</a:t>
          </a:r>
          <a:r>
            <a:rPr lang="en-GB" sz="1200" baseline="0">
              <a:effectLst/>
              <a:latin typeface="Avenir Next LT Pro" panose="020B0504020202020204" pitchFamily="34" charset="0"/>
            </a:rPr>
            <a:t> Northamptonshire where data existed was below the rural situation and in line with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West Northamptonshire was generally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West Northamptonshire where data existed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England situation but moved from below to above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West Northamptonshire where data existed was below both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302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West Northamptonshire</v>
      </c>
      <c r="G12" s="10"/>
      <c r="H12" s="11"/>
      <c r="I12" s="12" t="str">
        <f>IF(VLOOKUP($F12,'E&amp;T'!$B$10:$Q$468,'E&amp;T'!O$1,FALSE)=0,"",VLOOKUP($F12,'E&amp;T'!$B$10:$Q$468,'E&amp;T'!O$1,FALSE))</f>
        <v/>
      </c>
      <c r="J12" s="13">
        <f>IF(VLOOKUP($F12,'E&amp;T'!$B$10:$Q$468,'E&amp;T'!P$1,FALSE)=0,"",VLOOKUP($F12,'E&amp;T'!$B$10:$Q$468,'E&amp;T'!P$1,FALSE))</f>
        <v>24.325319653436882</v>
      </c>
      <c r="K12" s="35">
        <f>IF(VLOOKUP($F12,'E&amp;T'!$B$10:$Q$468,'E&amp;T'!Q$1,FALSE)=0,"",VLOOKUP($F12,'E&amp;T'!$B$10:$Q$468,'E&amp;T'!Q$1,FALSE))</f>
        <v>21.812039759885291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West Northamptonshire to Rural as a Region</v>
      </c>
      <c r="G15" s="66"/>
      <c r="H15" s="67"/>
      <c r="I15" s="19"/>
      <c r="J15" s="19">
        <f>100*((J12-J13))/J13</f>
        <v>41.232905756793969</v>
      </c>
      <c r="K15" s="38">
        <f t="shared" ref="K15" si="0">100*((K12-K13))/K13</f>
        <v>35.79439429031406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West Northamptonshire to England</v>
      </c>
      <c r="G16" s="53"/>
      <c r="H16" s="54"/>
      <c r="I16" s="19"/>
      <c r="J16" s="19">
        <f>100*(J12-J14)/J14</f>
        <v>-13.773001854847863</v>
      </c>
      <c r="K16" s="38">
        <f t="shared" ref="K16" si="1">100*(K12-K14)/K14</f>
        <v>-26.58475542168188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West Northamptonshire</v>
      </c>
      <c r="G21" s="10"/>
      <c r="H21" s="11"/>
      <c r="I21" s="12" t="str">
        <f>IF(VLOOKUP($F21,appstarts!$B$10:$L$468,appstarts!E$1,FALSE)=0,"",VLOOKUP($F21,appstarts!$B$10:$L$468,appstarts!E$1,FALSE))</f>
        <v/>
      </c>
      <c r="J21" s="13" t="str">
        <f>IF(VLOOKUP($F21,appstarts!$B$10:$L$468,appstarts!F$1,FALSE)=0,"",VLOOKUP($F21,appstarts!$B$10:$L$468,appstarts!F$1,FALSE))</f>
        <v/>
      </c>
      <c r="K21" s="13" t="str">
        <f>IF(VLOOKUP($F21,appstarts!$B$10:$L$468,appstarts!G$1,FALSE)=0,"",VLOOKUP($F21,appstarts!$B$10:$L$468,appstarts!G$1,FALSE))</f>
        <v/>
      </c>
      <c r="L21" s="13" t="str">
        <f>IF(VLOOKUP($F21,appstarts!$B$10:$L$468,appstarts!H$1,FALSE)=0,"",VLOOKUP($F21,appstarts!$B$10:$L$468,appstarts!H$1,FALSE))</f>
        <v/>
      </c>
      <c r="M21" s="13">
        <f>IF(VLOOKUP($F21,appstarts!$B$10:$L$468,appstarts!I$1,FALSE)=0,"",VLOOKUP($F21,appstarts!$B$10:$L$468,appstarts!I$1,FALSE))</f>
        <v>919</v>
      </c>
      <c r="N21" s="35">
        <f>IF(VLOOKUP($F21,appstarts!$B$10:$L$468,appstarts!J$1,FALSE)=0,"",VLOOKUP($F21,appstarts!$B$10:$L$468,appstarts!J$1,FALSE))</f>
        <v>1003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West Northamptonshire to Rural as a Region</v>
      </c>
      <c r="G24" s="66"/>
      <c r="H24" s="67"/>
      <c r="I24" s="19"/>
      <c r="J24" s="19"/>
      <c r="K24" s="19"/>
      <c r="L24" s="19"/>
      <c r="M24" s="19">
        <f t="shared" ref="K24:N24" si="3">100*((M21-M22))/M22</f>
        <v>-14.172157387254902</v>
      </c>
      <c r="N24" s="38">
        <f t="shared" si="3"/>
        <v>-14.103154732900089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West Northamptonshire to England</v>
      </c>
      <c r="G25" s="53"/>
      <c r="H25" s="54"/>
      <c r="I25" s="19"/>
      <c r="J25" s="19"/>
      <c r="K25" s="19"/>
      <c r="L25" s="19"/>
      <c r="M25" s="19">
        <f t="shared" ref="K25:N25" si="4">100*(M21-M23)/M23</f>
        <v>0.76754385964912286</v>
      </c>
      <c r="N25" s="38">
        <f t="shared" si="4"/>
        <v>1.2108980827447022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West Northamptonshire</v>
      </c>
      <c r="G30" s="10"/>
      <c r="H30" s="11"/>
      <c r="I30" s="12" t="str">
        <f>IF(VLOOKUP($F30,appachieve!$B$10:$L$468,appachieve!E$1,FALSE)=0,"",VLOOKUP($F30,appachieve!$B$10:$L$468,appachieve!E$1,FALSE))</f>
        <v/>
      </c>
      <c r="J30" s="13" t="str">
        <f>IF(VLOOKUP($F30,appachieve!$B$10:$L$468,appachieve!F$1,FALSE)=0,"",VLOOKUP($F30,appachieve!$B$10:$L$468,appachieve!F$1,FALSE))</f>
        <v/>
      </c>
      <c r="K30" s="13" t="str">
        <f>IF(VLOOKUP($F30,appachieve!$B$10:$L$468,appachieve!G$1,FALSE)=0,"",VLOOKUP($F30,appachieve!$B$10:$L$468,appachieve!G$1,FALSE))</f>
        <v/>
      </c>
      <c r="L30" s="13" t="str">
        <f>IF(VLOOKUP($F30,appachieve!$B$10:$L$468,appachieve!H$1,FALSE)=0,"",VLOOKUP($F30,appachieve!$B$10:$L$468,appachieve!H$1,FALSE))</f>
        <v/>
      </c>
      <c r="M30" s="13">
        <f>IF(VLOOKUP($F30,appachieve!$B$10:$L$468,appachieve!I$1,FALSE)=0,"",VLOOKUP($F30,appachieve!$B$10:$L$468,appachieve!I$1,FALSE))</f>
        <v>434</v>
      </c>
      <c r="N30" s="35">
        <f>IF(VLOOKUP($F30,appachieve!$B$10:$L$468,appachieve!J$1,FALSE)=0,"",VLOOKUP($F30,appachieve!$B$10:$L$468,appachieve!J$1,FALSE))</f>
        <v>380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West Northamptonshire to Rural as a Region</v>
      </c>
      <c r="G33" s="66"/>
      <c r="H33" s="67"/>
      <c r="I33" s="19"/>
      <c r="J33" s="19"/>
      <c r="K33" s="19"/>
      <c r="L33" s="19"/>
      <c r="M33" s="19">
        <f t="shared" ref="K33:N33" si="6">100*((M30-M31))/M31</f>
        <v>-20.415664969535033</v>
      </c>
      <c r="N33" s="38">
        <f t="shared" si="6"/>
        <v>-21.314577263149289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West Northamptonshire to England</v>
      </c>
      <c r="G34" s="53"/>
      <c r="H34" s="54"/>
      <c r="I34" s="19"/>
      <c r="J34" s="19"/>
      <c r="K34" s="19"/>
      <c r="L34" s="19"/>
      <c r="M34" s="19">
        <f t="shared" ref="K34:N34" si="7">100*(M30-M32)/M32</f>
        <v>-2.2522522522522523</v>
      </c>
      <c r="N34" s="38">
        <f t="shared" si="7"/>
        <v>-2.3136246786632393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West Northamptonshire</v>
      </c>
      <c r="G39" s="10"/>
      <c r="H39" s="11"/>
      <c r="I39" s="12">
        <f>IF(VLOOKUP($F39,'level3+'!$B$10:$BF$468,((3*'level3+'!B$1)+3),FALSE)=0,"",VLOOKUP($F39,'level3+'!$B$10:$BF$468,((3*'level3+'!B$1)+3),FALSE))</f>
        <v>44.2</v>
      </c>
      <c r="J39" s="12">
        <f>IF(VLOOKUP($F39,'level3+'!$B$10:$BF$468,((3*'level3+'!C$1)+3),FALSE)=0,"",VLOOKUP($F39,'level3+'!$B$10:$BF$468,((3*'level3+'!C$1)+3),FALSE))</f>
        <v>45.1</v>
      </c>
      <c r="K39" s="12">
        <f>IF(VLOOKUP($F39,'level3+'!$B$10:$BF$468,((3*'level3+'!D$1)+3),FALSE)=0,"",VLOOKUP($F39,'level3+'!$B$10:$BF$468,((3*'level3+'!D$1)+3),FALSE))</f>
        <v>49</v>
      </c>
      <c r="L39" s="12">
        <f>IF(VLOOKUP($F39,'level3+'!$B$10:$BF$468,((3*'level3+'!E$1)+3),FALSE)=0,"",VLOOKUP($F39,'level3+'!$B$10:$BF$468,((3*'level3+'!E$1)+3),FALSE))</f>
        <v>45.3</v>
      </c>
      <c r="M39" s="12">
        <f>IF(VLOOKUP($F39,'level3+'!$B$10:$BF$468,((3*'level3+'!F$1)+3),FALSE)=0,"",VLOOKUP($F39,'level3+'!$B$10:$BF$468,((3*'level3+'!F$1)+3),FALSE))</f>
        <v>43.3</v>
      </c>
      <c r="N39" s="12">
        <f>IF(VLOOKUP($F39,'level3+'!$B$10:$BF$468,((3*'level3+'!G$1)+3),FALSE)=0,"",VLOOKUP($F39,'level3+'!$B$10:$BF$468,((3*'level3+'!G$1)+3),FALSE))</f>
        <v>43.7</v>
      </c>
      <c r="O39" s="12">
        <f>IF(VLOOKUP($F39,'level3+'!$B$10:$BF$468,((3*'level3+'!H$1)+3),FALSE)=0,"",VLOOKUP($F39,'level3+'!$B$10:$BF$468,((3*'level3+'!H$1)+3),FALSE))</f>
        <v>43.5</v>
      </c>
      <c r="P39" s="12">
        <f>IF(VLOOKUP($F39,'level3+'!$B$10:$BF$468,((3*'level3+'!I$1)+3),FALSE)=0,"",VLOOKUP($F39,'level3+'!$B$10:$BF$468,((3*'level3+'!I$1)+3),FALSE))</f>
        <v>48.3</v>
      </c>
      <c r="Q39" s="12">
        <f>IF(VLOOKUP($F39,'level3+'!$B$10:$BF$468,((3*'level3+'!J$1)+3),FALSE)=0,"",VLOOKUP($F39,'level3+'!$B$10:$BF$468,((3*'level3+'!J$1)+3),FALSE))</f>
        <v>47.3</v>
      </c>
      <c r="R39" s="12">
        <f>IF(VLOOKUP($F39,'level3+'!$B$10:$BF$468,((3*'level3+'!K$1)+3),FALSE)=0,"",VLOOKUP($F39,'level3+'!$B$10:$BF$468,((3*'level3+'!K$1)+3),FALSE))</f>
        <v>52.6</v>
      </c>
      <c r="S39" s="12">
        <f>IF(VLOOKUP($F39,'level3+'!$B$10:$BF$468,((3*'level3+'!L$1)+3),FALSE)=0,"",VLOOKUP($F39,'level3+'!$B$10:$BF$468,((3*'level3+'!L$1)+3),FALSE))</f>
        <v>52.9</v>
      </c>
      <c r="T39" s="12">
        <f>IF(VLOOKUP($F39,'level3+'!$B$10:$BF$468,((3*'level3+'!M$1)+3),FALSE)=0,"",VLOOKUP($F39,'level3+'!$B$10:$BF$468,((3*'level3+'!M$1)+3),FALSE))</f>
        <v>52.2</v>
      </c>
      <c r="U39" s="12">
        <f>IF(VLOOKUP($F39,'level3+'!$B$10:$BF$468,((3*'level3+'!N$1)+3),FALSE)=0,"",VLOOKUP($F39,'level3+'!$B$10:$BF$468,((3*'level3+'!N$1)+3),FALSE))</f>
        <v>53.9</v>
      </c>
      <c r="V39" s="12">
        <f>IF(VLOOKUP($F39,'level3+'!$B$10:$BF$468,((3*'level3+'!O$1)+3),FALSE)=0,"",VLOOKUP($F39,'level3+'!$B$10:$BF$468,((3*'level3+'!O$1)+3),FALSE))</f>
        <v>57.6</v>
      </c>
      <c r="W39" s="12">
        <f>IF(VLOOKUP($F39,'level3+'!$B$10:$BF$468,((3*'level3+'!P$1)+3),FALSE)=0,"",VLOOKUP($F39,'level3+'!$B$10:$BF$468,((3*'level3+'!P$1)+3),FALSE))</f>
        <v>55.9</v>
      </c>
      <c r="X39" s="12">
        <f>IF(VLOOKUP($F39,'level3+'!$B$10:$BF$468,((3*'level3+'!Q$1)+3),FALSE)=0,"",VLOOKUP($F39,'level3+'!$B$10:$BF$468,((3*'level3+'!Q$1)+3),FALSE))</f>
        <v>57</v>
      </c>
      <c r="Y39" s="12">
        <f>IF(VLOOKUP($F39,'level3+'!$B$10:$BF$468,((3*'level3+'!R$1)+3),FALSE)=0,"",VLOOKUP($F39,'level3+'!$B$10:$BF$468,((3*'level3+'!R$1)+3),FALSE))</f>
        <v>56.2</v>
      </c>
      <c r="Z39" s="47">
        <f>IF(VLOOKUP($F39,'level3+'!$B$10:$BF$468,((3*'level3+'!S$1)+3),FALSE)=0,"",VLOOKUP($F39,'level3+'!$B$10:$BF$468,((3*'level3+'!S$1)+3),FALSE))</f>
        <v>53.5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West Northamptonshire to Rural as a Region</v>
      </c>
      <c r="G42" s="69"/>
      <c r="H42" s="70"/>
      <c r="I42" s="19">
        <f>((I39-I40))</f>
        <v>-0.20538770032114684</v>
      </c>
      <c r="J42" s="19">
        <f>((J39-J40))</f>
        <v>0.12717606604655884</v>
      </c>
      <c r="K42" s="19">
        <f t="shared" ref="K42:Z42" si="9">((K39-K40))</f>
        <v>3.2264477095937778</v>
      </c>
      <c r="L42" s="19">
        <f t="shared" si="9"/>
        <v>-1.6679232029969597</v>
      </c>
      <c r="M42" s="19">
        <f t="shared" si="9"/>
        <v>-2.6636504715291878</v>
      </c>
      <c r="N42" s="19">
        <f t="shared" si="9"/>
        <v>-3.8895316804407685</v>
      </c>
      <c r="O42" s="19">
        <f t="shared" si="9"/>
        <v>-5.8620522025278561</v>
      </c>
      <c r="P42" s="19">
        <f t="shared" si="9"/>
        <v>-2.3020460512418168</v>
      </c>
      <c r="Q42" s="19">
        <f t="shared" si="9"/>
        <v>-5.1394656695715071</v>
      </c>
      <c r="R42" s="19">
        <f t="shared" si="9"/>
        <v>-0.67554441390558395</v>
      </c>
      <c r="S42" s="19">
        <f t="shared" si="9"/>
        <v>-1.6700305071435082</v>
      </c>
      <c r="T42" s="19">
        <f t="shared" si="9"/>
        <v>-2.9603191329218745</v>
      </c>
      <c r="U42" s="19">
        <f t="shared" si="9"/>
        <v>-2.0411747015127446</v>
      </c>
      <c r="V42" s="19">
        <f t="shared" si="9"/>
        <v>0.91141338618142953</v>
      </c>
      <c r="W42" s="19">
        <f t="shared" si="9"/>
        <v>-1.4891662769824876</v>
      </c>
      <c r="X42" s="19">
        <f t="shared" si="9"/>
        <v>-1.146579657287532</v>
      </c>
      <c r="Y42" s="19">
        <f t="shared" si="9"/>
        <v>-3.5708763002995738</v>
      </c>
      <c r="Z42" s="38">
        <f t="shared" si="9"/>
        <v>-6.0398759114170488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West Northamptonshire to England</v>
      </c>
      <c r="G43" s="53"/>
      <c r="H43" s="54"/>
      <c r="I43" s="19">
        <f>(I39-I41)</f>
        <v>0.80000000000000426</v>
      </c>
      <c r="J43" s="19">
        <f>(J39-J41)</f>
        <v>1.1000000000000014</v>
      </c>
      <c r="K43" s="19">
        <f t="shared" ref="K43:Z43" si="10">(K39-K41)</f>
        <v>4.2000000000000028</v>
      </c>
      <c r="L43" s="19">
        <f t="shared" si="10"/>
        <v>-0.5</v>
      </c>
      <c r="M43" s="19">
        <f t="shared" si="10"/>
        <v>-2.3000000000000043</v>
      </c>
      <c r="N43" s="19">
        <f t="shared" si="10"/>
        <v>-3.1999999999999957</v>
      </c>
      <c r="O43" s="19">
        <f t="shared" si="10"/>
        <v>-5.2000000000000028</v>
      </c>
      <c r="P43" s="19">
        <f t="shared" si="10"/>
        <v>-2.2000000000000028</v>
      </c>
      <c r="Q43" s="19">
        <f t="shared" si="10"/>
        <v>-5.8000000000000043</v>
      </c>
      <c r="R43" s="19">
        <f t="shared" si="10"/>
        <v>-1.1999999999999957</v>
      </c>
      <c r="S43" s="19">
        <f t="shared" si="10"/>
        <v>-1.8999999999999986</v>
      </c>
      <c r="T43" s="19">
        <f t="shared" si="10"/>
        <v>-3.3999999999999986</v>
      </c>
      <c r="U43" s="19">
        <f t="shared" si="10"/>
        <v>-2.8000000000000043</v>
      </c>
      <c r="V43" s="19">
        <f t="shared" si="10"/>
        <v>0.60000000000000142</v>
      </c>
      <c r="W43" s="19">
        <f t="shared" si="10"/>
        <v>-1.8000000000000043</v>
      </c>
      <c r="X43" s="19">
        <f t="shared" si="10"/>
        <v>-1.5</v>
      </c>
      <c r="Y43" s="19">
        <f t="shared" si="10"/>
        <v>-5</v>
      </c>
      <c r="Z43" s="50">
        <f t="shared" si="10"/>
        <v>-7.7999999999999972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West Northamptonshire</v>
      </c>
      <c r="G48" s="10"/>
      <c r="H48" s="11"/>
      <c r="I48" s="12" t="str">
        <f>IF(VLOOKUP($F48,participation!$B$10:$L$468,participation!E$1,FALSE)=0,"",VLOOKUP($F48,participation!$B$10:$L$468,participation!E$1,FALSE))</f>
        <v/>
      </c>
      <c r="J48" s="13" t="str">
        <f>IF(VLOOKUP($F48,participation!$B$10:$L$468,participation!F$1,FALSE)=0,"",VLOOKUP($F48,participation!$B$10:$L$468,participation!F$1,FALSE))</f>
        <v/>
      </c>
      <c r="K48" s="13" t="str">
        <f>IF(VLOOKUP($F48,participation!$B$10:$L$468,participation!G$1,FALSE)=0,"",VLOOKUP($F48,participation!$B$10:$L$468,participation!G$1,FALSE))</f>
        <v/>
      </c>
      <c r="L48" s="13" t="str">
        <f>IF(VLOOKUP($F48,participation!$B$10:$L$468,participation!H$1,FALSE)=0,"",VLOOKUP($F48,participation!$B$10:$L$468,participation!H$1,FALSE))</f>
        <v/>
      </c>
      <c r="M48" s="13">
        <f>IF(VLOOKUP($F48,participation!$B$10:$L$468,participation!I$1,FALSE)=0,"",VLOOKUP($F48,participation!$B$10:$L$468,participation!I$1,FALSE))</f>
        <v>4456</v>
      </c>
      <c r="N48" s="35">
        <f>IF(VLOOKUP($F48,participation!$B$10:$L$468,participation!J$1,FALSE)=0,"",VLOOKUP($F48,participation!$B$10:$L$468,participation!J$1,FALSE))</f>
        <v>5066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West Northamptonshire to Rural as a Region</v>
      </c>
      <c r="G51" s="66"/>
      <c r="H51" s="67"/>
      <c r="I51" s="19"/>
      <c r="J51" s="19"/>
      <c r="K51" s="19"/>
      <c r="L51" s="19"/>
      <c r="M51" s="19">
        <f t="shared" ref="K51:N51" si="12">100*((M48-M49))/M49</f>
        <v>-4.1045504713673209</v>
      </c>
      <c r="N51" s="38">
        <f t="shared" si="12"/>
        <v>6.7189256799354453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West Northamptonshire to England</v>
      </c>
      <c r="G52" s="53"/>
      <c r="H52" s="54"/>
      <c r="I52" s="19"/>
      <c r="J52" s="19"/>
      <c r="K52" s="19"/>
      <c r="L52" s="19"/>
      <c r="M52" s="19">
        <f t="shared" ref="K52:N52" si="13">100*(M48-M50)/M50</f>
        <v>-9.3018522287807865</v>
      </c>
      <c r="N52" s="38">
        <f t="shared" si="13"/>
        <v>-1.6501650165016502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I356ikTwsRxvT+1vEUiF+GfXbKlOP/pmS106cz7XrSMsxShiO1rT2jDrfcqW/cfCo2ldDOzjU6gUvA8+XYG2jg==" saltValue="amNwag5/1sTmkBiTAuBwG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2023-02-03T11:31:00Z</dcterms:modified>
</cp:coreProperties>
</file>