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12" documentId="8_{D568AEB1-8E8E-47A8-AFEF-8BA0E7498BC6}" xr6:coauthVersionLast="47" xr6:coauthVersionMax="47" xr10:uidLastSave="{CD95E4F9-DF3E-439A-800E-FF70A808C15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N33" i="1"/>
  <c r="N34" i="1"/>
  <c r="M34" i="1"/>
  <c r="M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N25" i="1"/>
  <c r="M25" i="1"/>
  <c r="I48" i="1"/>
  <c r="J48" i="1"/>
  <c r="K48" i="1"/>
  <c r="L48" i="1"/>
  <c r="M48" i="1"/>
  <c r="N48" i="1"/>
  <c r="N52" i="1" l="1"/>
  <c r="M52" i="1"/>
  <c r="L52" i="1"/>
  <c r="K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K26" i="1"/>
  <c r="K24" i="1"/>
  <c r="L26" i="1"/>
  <c r="L24" i="1"/>
  <c r="N26" i="1"/>
  <c r="N24" i="1"/>
  <c r="I26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<sst xmlns="http://schemas.openxmlformats.org/spreadsheetml/2006/main" count="9140" uniqueCount="1378">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</sst>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9.2071096149557992</c:v>
                </c:pt>
                <c:pt idx="1">
                  <c:v>16.364715934599065</c:v>
                </c:pt>
                <c:pt idx="2">
                  <c:v>13.305974382497741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1221</c:v>
                </c:pt>
                <c:pt idx="3">
                  <c:v>1111</c:v>
                </c:pt>
                <c:pt idx="4">
                  <c:v>996</c:v>
                </c:pt>
                <c:pt idx="5">
                  <c:v>1098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31.4</c:v>
                </c:pt>
                <c:pt idx="1">
                  <c:v>37.799999999999997</c:v>
                </c:pt>
                <c:pt idx="2">
                  <c:v>36.6</c:v>
                </c:pt>
                <c:pt idx="3">
                  <c:v>38.299999999999997</c:v>
                </c:pt>
                <c:pt idx="4">
                  <c:v>38.4</c:v>
                </c:pt>
                <c:pt idx="5">
                  <c:v>40.299999999999997</c:v>
                </c:pt>
                <c:pt idx="6">
                  <c:v>45.4</c:v>
                </c:pt>
                <c:pt idx="7">
                  <c:v>51.1</c:v>
                </c:pt>
                <c:pt idx="8">
                  <c:v>54.5</c:v>
                </c:pt>
                <c:pt idx="9">
                  <c:v>46.8</c:v>
                </c:pt>
                <c:pt idx="10">
                  <c:v>48.7</c:v>
                </c:pt>
                <c:pt idx="11">
                  <c:v>53.6</c:v>
                </c:pt>
                <c:pt idx="12">
                  <c:v>54.4</c:v>
                </c:pt>
                <c:pt idx="13">
                  <c:v>58</c:v>
                </c:pt>
                <c:pt idx="14">
                  <c:v>51.4</c:v>
                </c:pt>
                <c:pt idx="15">
                  <c:v>49.1</c:v>
                </c:pt>
                <c:pt idx="16">
                  <c:v>58.7</c:v>
                </c:pt>
                <c:pt idx="17">
                  <c:v>47.3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5210</c:v>
                </c:pt>
                <c:pt idx="3">
                  <c:v>4073</c:v>
                </c:pt>
                <c:pt idx="4">
                  <c:v>4001</c:v>
                </c:pt>
                <c:pt idx="5">
                  <c:v>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West Suffolk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579</c:v>
                </c:pt>
                <c:pt idx="3">
                  <c:v>543</c:v>
                </c:pt>
                <c:pt idx="4">
                  <c:v>468</c:v>
                </c:pt>
                <c:pt idx="5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6840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West Suffolk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West Suffolk,</a:t>
          </a:r>
          <a:r>
            <a:rPr lang="en-GB" sz="1200" baseline="0">
              <a:effectLst/>
              <a:latin typeface="Avenir Next LT Pro" panose="020B0504020202020204" pitchFamily="34" charset="0"/>
            </a:rPr>
            <a:t> where data existed, was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West Suffolk was generally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West Suffolk, where data existed, was below both the rural and England situations.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West Suffolk,</a:t>
          </a:r>
          <a:r>
            <a:rPr lang="en-GB" sz="1200" baseline="0">
              <a:effectLst/>
              <a:latin typeface="Avenir Next LT Pro" panose="020B0504020202020204" pitchFamily="34" charset="0"/>
            </a:rPr>
            <a:t> where data existed, was above the England situation but moved above and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304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West Suffolk</v>
      </c>
      <c r="G12" s="10"/>
      <c r="H12" s="11"/>
      <c r="I12" s="12">
        <f>IF(VLOOKUP($F12,'E&amp;T'!$B$10:$Q$468,'E&amp;T'!O$1,FALSE)=0,"",VLOOKUP($F12,'E&amp;T'!$B$10:$Q$468,'E&amp;T'!O$1,FALSE))</f>
        <v>9.2071096149557992</v>
      </c>
      <c r="J12" s="13">
        <f>IF(VLOOKUP($F12,'E&amp;T'!$B$10:$Q$468,'E&amp;T'!P$1,FALSE)=0,"",VLOOKUP($F12,'E&amp;T'!$B$10:$Q$468,'E&amp;T'!P$1,FALSE))</f>
        <v>16.364715934599065</v>
      </c>
      <c r="K12" s="35">
        <f>IF(VLOOKUP($F12,'E&amp;T'!$B$10:$Q$468,'E&amp;T'!Q$1,FALSE)=0,"",VLOOKUP($F12,'E&amp;T'!$B$10:$Q$468,'E&amp;T'!Q$1,FALSE))</f>
        <v>13.305974382497741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West Suffolk to Rural as a Region</v>
      </c>
      <c r="G15" s="66"/>
      <c r="H15" s="67"/>
      <c r="I15" s="19">
        <f>100*((I12-I13))/I13</f>
        <v>-16.907641728243</v>
      </c>
      <c r="J15" s="19">
        <f>100*((J12-J13))/J13</f>
        <v>-4.9863921109302396</v>
      </c>
      <c r="K15" s="38">
        <f t="shared" ref="K15" si="0">100*((K12-K13))/K13</f>
        <v>-17.161496512730604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West Suffolk to England</v>
      </c>
      <c r="G16" s="53"/>
      <c r="H16" s="54"/>
      <c r="I16" s="19">
        <f>100*(I12-I14)/I14</f>
        <v>-40.390452778121009</v>
      </c>
      <c r="J16" s="19">
        <f>100*(J12-J14)/J14</f>
        <v>-41.991293407762221</v>
      </c>
      <c r="K16" s="38">
        <f t="shared" ref="K16" si="1">100*(K12-K14)/K14</f>
        <v>-55.214579911024131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West Suffolk</v>
      </c>
      <c r="G21" s="10"/>
      <c r="H21" s="11"/>
      <c r="I21" s="12" t="str">
        <f>IF(VLOOKUP($F21,appstarts!$B$10:$L$468,appstarts!E$1,FALSE)=0,"",VLOOKUP($F21,appstarts!$B$10:$L$468,appstarts!E$1,FALSE))</f>
        <v/>
      </c>
      <c r="J21" s="13" t="str">
        <f>IF(VLOOKUP($F21,appstarts!$B$10:$L$468,appstarts!F$1,FALSE)=0,"",VLOOKUP($F21,appstarts!$B$10:$L$468,appstarts!F$1,FALSE))</f>
        <v/>
      </c>
      <c r="K21" s="13">
        <f>IF(VLOOKUP($F21,appstarts!$B$10:$L$468,appstarts!G$1,FALSE)=0,"",VLOOKUP($F21,appstarts!$B$10:$L$468,appstarts!G$1,FALSE))</f>
        <v>1221</v>
      </c>
      <c r="L21" s="13">
        <f>IF(VLOOKUP($F21,appstarts!$B$10:$L$468,appstarts!H$1,FALSE)=0,"",VLOOKUP($F21,appstarts!$B$10:$L$468,appstarts!H$1,FALSE))</f>
        <v>1111</v>
      </c>
      <c r="M21" s="13">
        <f>IF(VLOOKUP($F21,appstarts!$B$10:$L$468,appstarts!I$1,FALSE)=0,"",VLOOKUP($F21,appstarts!$B$10:$L$468,appstarts!I$1,FALSE))</f>
        <v>996</v>
      </c>
      <c r="N21" s="35">
        <f>IF(VLOOKUP($F21,appstarts!$B$10:$L$468,appstarts!J$1,FALSE)=0,"",VLOOKUP($F21,appstarts!$B$10:$L$468,appstarts!J$1,FALSE))</f>
        <v>1098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West Suffolk to Rural as a Region</v>
      </c>
      <c r="G24" s="66"/>
      <c r="H24" s="67"/>
      <c r="I24" s="19"/>
      <c r="J24" s="19"/>
      <c r="K24" s="19">
        <f t="shared" ref="K24:N24" si="3">100*((K21-K22))/K22</f>
        <v>-6.4059432660960045</v>
      </c>
      <c r="L24" s="19">
        <f t="shared" si="3"/>
        <v>-0.7736672164007744</v>
      </c>
      <c r="M24" s="19">
        <f t="shared" si="3"/>
        <v>-6.9809235666005254</v>
      </c>
      <c r="N24" s="38">
        <f t="shared" si="3"/>
        <v>-5.9673618112904281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West Suffolk to England</v>
      </c>
      <c r="G25" s="53"/>
      <c r="H25" s="54"/>
      <c r="I25" s="19"/>
      <c r="J25" s="19"/>
      <c r="K25" s="19">
        <f t="shared" ref="K25:N25" si="4">100*(K21-K23)/K23</f>
        <v>8.8235294117647065</v>
      </c>
      <c r="L25" s="19">
        <f t="shared" si="4"/>
        <v>21.023965141612202</v>
      </c>
      <c r="M25" s="19">
        <f t="shared" si="4"/>
        <v>9.2105263157894743</v>
      </c>
      <c r="N25" s="38">
        <f t="shared" si="4"/>
        <v>10.797174571140262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West Suffolk</v>
      </c>
      <c r="G30" s="10"/>
      <c r="H30" s="11"/>
      <c r="I30" s="12" t="str">
        <f>IF(VLOOKUP($F30,appachieve!$B$10:$L$468,appachieve!E$1,FALSE)=0,"",VLOOKUP($F30,appachieve!$B$10:$L$468,appachieve!E$1,FALSE))</f>
        <v/>
      </c>
      <c r="J30" s="13" t="str">
        <f>IF(VLOOKUP($F30,appachieve!$B$10:$L$468,appachieve!F$1,FALSE)=0,"",VLOOKUP($F30,appachieve!$B$10:$L$468,appachieve!F$1,FALSE))</f>
        <v/>
      </c>
      <c r="K30" s="13">
        <f>IF(VLOOKUP($F30,appachieve!$B$10:$L$468,appachieve!G$1,FALSE)=0,"",VLOOKUP($F30,appachieve!$B$10:$L$468,appachieve!G$1,FALSE))</f>
        <v>579</v>
      </c>
      <c r="L30" s="13">
        <f>IF(VLOOKUP($F30,appachieve!$B$10:$L$468,appachieve!H$1,FALSE)=0,"",VLOOKUP($F30,appachieve!$B$10:$L$468,appachieve!H$1,FALSE))</f>
        <v>543</v>
      </c>
      <c r="M30" s="13">
        <f>IF(VLOOKUP($F30,appachieve!$B$10:$L$468,appachieve!I$1,FALSE)=0,"",VLOOKUP($F30,appachieve!$B$10:$L$468,appachieve!I$1,FALSE))</f>
        <v>468</v>
      </c>
      <c r="N30" s="35">
        <f>IF(VLOOKUP($F30,appachieve!$B$10:$L$468,appachieve!J$1,FALSE)=0,"",VLOOKUP($F30,appachieve!$B$10:$L$468,appachieve!J$1,FALSE))</f>
        <v>498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West Suffolk to Rural as a Region</v>
      </c>
      <c r="G33" s="66"/>
      <c r="H33" s="67"/>
      <c r="I33" s="19"/>
      <c r="J33" s="19"/>
      <c r="K33" s="19">
        <f t="shared" ref="K33:N33" si="6">100*((K30-K31))/K31</f>
        <v>-11.796949117097753</v>
      </c>
      <c r="L33" s="19">
        <f t="shared" si="6"/>
        <v>1.3906280721397837</v>
      </c>
      <c r="M33" s="19">
        <f t="shared" si="6"/>
        <v>-14.180947478669113</v>
      </c>
      <c r="N33" s="38">
        <f t="shared" si="6"/>
        <v>3.1193171656622467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West Suffolk to England</v>
      </c>
      <c r="G34" s="53"/>
      <c r="H34" s="54"/>
      <c r="I34" s="19"/>
      <c r="J34" s="19"/>
      <c r="K34" s="19">
        <f t="shared" ref="K34:N34" si="7">100*(K30-K32)/K32</f>
        <v>9.6590909090909083</v>
      </c>
      <c r="L34" s="19">
        <f t="shared" si="7"/>
        <v>29.904306220095695</v>
      </c>
      <c r="M34" s="19">
        <f t="shared" si="7"/>
        <v>5.4054054054054053</v>
      </c>
      <c r="N34" s="38">
        <f t="shared" si="7"/>
        <v>28.020565552699228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West Suffolk</v>
      </c>
      <c r="G39" s="10"/>
      <c r="H39" s="11"/>
      <c r="I39" s="12">
        <f>IF(VLOOKUP($F39,'level3+'!$B$10:$BF$468,((3*'level3+'!B$1)+3),FALSE)=0,"",VLOOKUP($F39,'level3+'!$B$10:$BF$468,((3*'level3+'!B$1)+3),FALSE))</f>
        <v>31.4</v>
      </c>
      <c r="J39" s="12">
        <f>IF(VLOOKUP($F39,'level3+'!$B$10:$BF$468,((3*'level3+'!C$1)+3),FALSE)=0,"",VLOOKUP($F39,'level3+'!$B$10:$BF$468,((3*'level3+'!C$1)+3),FALSE))</f>
        <v>37.799999999999997</v>
      </c>
      <c r="K39" s="12">
        <f>IF(VLOOKUP($F39,'level3+'!$B$10:$BF$468,((3*'level3+'!D$1)+3),FALSE)=0,"",VLOOKUP($F39,'level3+'!$B$10:$BF$468,((3*'level3+'!D$1)+3),FALSE))</f>
        <v>36.6</v>
      </c>
      <c r="L39" s="12">
        <f>IF(VLOOKUP($F39,'level3+'!$B$10:$BF$468,((3*'level3+'!E$1)+3),FALSE)=0,"",VLOOKUP($F39,'level3+'!$B$10:$BF$468,((3*'level3+'!E$1)+3),FALSE))</f>
        <v>38.299999999999997</v>
      </c>
      <c r="M39" s="12">
        <f>IF(VLOOKUP($F39,'level3+'!$B$10:$BF$468,((3*'level3+'!F$1)+3),FALSE)=0,"",VLOOKUP($F39,'level3+'!$B$10:$BF$468,((3*'level3+'!F$1)+3),FALSE))</f>
        <v>38.4</v>
      </c>
      <c r="N39" s="12">
        <f>IF(VLOOKUP($F39,'level3+'!$B$10:$BF$468,((3*'level3+'!G$1)+3),FALSE)=0,"",VLOOKUP($F39,'level3+'!$B$10:$BF$468,((3*'level3+'!G$1)+3),FALSE))</f>
        <v>40.299999999999997</v>
      </c>
      <c r="O39" s="12">
        <f>IF(VLOOKUP($F39,'level3+'!$B$10:$BF$468,((3*'level3+'!H$1)+3),FALSE)=0,"",VLOOKUP($F39,'level3+'!$B$10:$BF$468,((3*'level3+'!H$1)+3),FALSE))</f>
        <v>45.4</v>
      </c>
      <c r="P39" s="12">
        <f>IF(VLOOKUP($F39,'level3+'!$B$10:$BF$468,((3*'level3+'!I$1)+3),FALSE)=0,"",VLOOKUP($F39,'level3+'!$B$10:$BF$468,((3*'level3+'!I$1)+3),FALSE))</f>
        <v>51.1</v>
      </c>
      <c r="Q39" s="12">
        <f>IF(VLOOKUP($F39,'level3+'!$B$10:$BF$468,((3*'level3+'!J$1)+3),FALSE)=0,"",VLOOKUP($F39,'level3+'!$B$10:$BF$468,((3*'level3+'!J$1)+3),FALSE))</f>
        <v>54.5</v>
      </c>
      <c r="R39" s="12">
        <f>IF(VLOOKUP($F39,'level3+'!$B$10:$BF$468,((3*'level3+'!K$1)+3),FALSE)=0,"",VLOOKUP($F39,'level3+'!$B$10:$BF$468,((3*'level3+'!K$1)+3),FALSE))</f>
        <v>46.8</v>
      </c>
      <c r="S39" s="12">
        <f>IF(VLOOKUP($F39,'level3+'!$B$10:$BF$468,((3*'level3+'!L$1)+3),FALSE)=0,"",VLOOKUP($F39,'level3+'!$B$10:$BF$468,((3*'level3+'!L$1)+3),FALSE))</f>
        <v>48.7</v>
      </c>
      <c r="T39" s="12">
        <f>IF(VLOOKUP($F39,'level3+'!$B$10:$BF$468,((3*'level3+'!M$1)+3),FALSE)=0,"",VLOOKUP($F39,'level3+'!$B$10:$BF$468,((3*'level3+'!M$1)+3),FALSE))</f>
        <v>53.6</v>
      </c>
      <c r="U39" s="12">
        <f>IF(VLOOKUP($F39,'level3+'!$B$10:$BF$468,((3*'level3+'!N$1)+3),FALSE)=0,"",VLOOKUP($F39,'level3+'!$B$10:$BF$468,((3*'level3+'!N$1)+3),FALSE))</f>
        <v>54.4</v>
      </c>
      <c r="V39" s="12">
        <f>IF(VLOOKUP($F39,'level3+'!$B$10:$BF$468,((3*'level3+'!O$1)+3),FALSE)=0,"",VLOOKUP($F39,'level3+'!$B$10:$BF$468,((3*'level3+'!O$1)+3),FALSE))</f>
        <v>58</v>
      </c>
      <c r="W39" s="12">
        <f>IF(VLOOKUP($F39,'level3+'!$B$10:$BF$468,((3*'level3+'!P$1)+3),FALSE)=0,"",VLOOKUP($F39,'level3+'!$B$10:$BF$468,((3*'level3+'!P$1)+3),FALSE))</f>
        <v>51.4</v>
      </c>
      <c r="X39" s="12">
        <f>IF(VLOOKUP($F39,'level3+'!$B$10:$BF$468,((3*'level3+'!Q$1)+3),FALSE)=0,"",VLOOKUP($F39,'level3+'!$B$10:$BF$468,((3*'level3+'!Q$1)+3),FALSE))</f>
        <v>49.1</v>
      </c>
      <c r="Y39" s="12">
        <f>IF(VLOOKUP($F39,'level3+'!$B$10:$BF$468,((3*'level3+'!R$1)+3),FALSE)=0,"",VLOOKUP($F39,'level3+'!$B$10:$BF$468,((3*'level3+'!R$1)+3),FALSE))</f>
        <v>58.7</v>
      </c>
      <c r="Z39" s="47">
        <f>IF(VLOOKUP($F39,'level3+'!$B$10:$BF$468,((3*'level3+'!S$1)+3),FALSE)=0,"",VLOOKUP($F39,'level3+'!$B$10:$BF$468,((3*'level3+'!S$1)+3),FALSE))</f>
        <v>47.3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West Suffolk to Rural as a Region</v>
      </c>
      <c r="G42" s="69"/>
      <c r="H42" s="70"/>
      <c r="I42" s="19">
        <f>((I39-I40))</f>
        <v>-13.005387700321151</v>
      </c>
      <c r="J42" s="19">
        <f>((J39-J40))</f>
        <v>-7.1728239339534454</v>
      </c>
      <c r="K42" s="19">
        <f t="shared" ref="K42:Z42" si="9">((K39-K40))</f>
        <v>-9.1735522904062208</v>
      </c>
      <c r="L42" s="19">
        <f t="shared" si="9"/>
        <v>-8.6679232029969597</v>
      </c>
      <c r="M42" s="19">
        <f t="shared" si="9"/>
        <v>-7.5636504715291863</v>
      </c>
      <c r="N42" s="19">
        <f t="shared" si="9"/>
        <v>-7.2895316804407742</v>
      </c>
      <c r="O42" s="19">
        <f t="shared" si="9"/>
        <v>-3.9620522025278575</v>
      </c>
      <c r="P42" s="19">
        <f t="shared" si="9"/>
        <v>0.49795394875818744</v>
      </c>
      <c r="Q42" s="19">
        <f t="shared" si="9"/>
        <v>2.0605343304284958</v>
      </c>
      <c r="R42" s="19">
        <f t="shared" si="9"/>
        <v>-6.4755444139055882</v>
      </c>
      <c r="S42" s="19">
        <f t="shared" si="9"/>
        <v>-5.8700305071435039</v>
      </c>
      <c r="T42" s="19">
        <f t="shared" si="9"/>
        <v>-1.560319132921876</v>
      </c>
      <c r="U42" s="19">
        <f t="shared" si="9"/>
        <v>-1.5411747015127446</v>
      </c>
      <c r="V42" s="19">
        <f t="shared" si="9"/>
        <v>1.3114133861814281</v>
      </c>
      <c r="W42" s="19">
        <f t="shared" si="9"/>
        <v>-5.9891662769824876</v>
      </c>
      <c r="X42" s="19">
        <f t="shared" si="9"/>
        <v>-9.0465796572875306</v>
      </c>
      <c r="Y42" s="19">
        <f t="shared" si="9"/>
        <v>-1.0708763002995738</v>
      </c>
      <c r="Z42" s="38">
        <f t="shared" si="9"/>
        <v>-12.239875911417052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West Suffolk to England</v>
      </c>
      <c r="G43" s="53"/>
      <c r="H43" s="54"/>
      <c r="I43" s="19">
        <f>(I39-I41)</f>
        <v>-12</v>
      </c>
      <c r="J43" s="19">
        <f>(J39-J41)</f>
        <v>-6.2000000000000028</v>
      </c>
      <c r="K43" s="19">
        <f t="shared" ref="K43:Z43" si="10">(K39-K41)</f>
        <v>-8.1999999999999957</v>
      </c>
      <c r="L43" s="19">
        <f t="shared" si="10"/>
        <v>-7.5</v>
      </c>
      <c r="M43" s="19">
        <f t="shared" si="10"/>
        <v>-7.2000000000000028</v>
      </c>
      <c r="N43" s="19">
        <f t="shared" si="10"/>
        <v>-6.6000000000000014</v>
      </c>
      <c r="O43" s="19">
        <f t="shared" si="10"/>
        <v>-3.3000000000000043</v>
      </c>
      <c r="P43" s="19">
        <f t="shared" si="10"/>
        <v>0.60000000000000142</v>
      </c>
      <c r="Q43" s="19">
        <f t="shared" si="10"/>
        <v>1.3999999999999986</v>
      </c>
      <c r="R43" s="19">
        <f t="shared" si="10"/>
        <v>-7</v>
      </c>
      <c r="S43" s="19">
        <f t="shared" si="10"/>
        <v>-6.0999999999999943</v>
      </c>
      <c r="T43" s="19">
        <f t="shared" si="10"/>
        <v>-2</v>
      </c>
      <c r="U43" s="19">
        <f t="shared" si="10"/>
        <v>-2.3000000000000043</v>
      </c>
      <c r="V43" s="19">
        <f t="shared" si="10"/>
        <v>1</v>
      </c>
      <c r="W43" s="19">
        <f t="shared" si="10"/>
        <v>-6.3000000000000043</v>
      </c>
      <c r="X43" s="19">
        <f t="shared" si="10"/>
        <v>-9.3999999999999986</v>
      </c>
      <c r="Y43" s="19">
        <f t="shared" si="10"/>
        <v>-2.5</v>
      </c>
      <c r="Z43" s="50">
        <f t="shared" si="10"/>
        <v>-14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West Suffolk</v>
      </c>
      <c r="G48" s="10"/>
      <c r="H48" s="11"/>
      <c r="I48" s="12" t="str">
        <f>IF(VLOOKUP($F48,participation!$B$10:$L$468,participation!E$1,FALSE)=0,"",VLOOKUP($F48,participation!$B$10:$L$468,participation!E$1,FALSE))</f>
        <v/>
      </c>
      <c r="J48" s="13" t="str">
        <f>IF(VLOOKUP($F48,participation!$B$10:$L$468,participation!F$1,FALSE)=0,"",VLOOKUP($F48,participation!$B$10:$L$468,participation!F$1,FALSE))</f>
        <v/>
      </c>
      <c r="K48" s="13">
        <f>IF(VLOOKUP($F48,participation!$B$10:$L$468,participation!G$1,FALSE)=0,"",VLOOKUP($F48,participation!$B$10:$L$468,participation!G$1,FALSE))</f>
        <v>5210</v>
      </c>
      <c r="L48" s="13">
        <f>IF(VLOOKUP($F48,participation!$B$10:$L$468,participation!H$1,FALSE)=0,"",VLOOKUP($F48,participation!$B$10:$L$468,participation!H$1,FALSE))</f>
        <v>4073</v>
      </c>
      <c r="M48" s="13">
        <f>IF(VLOOKUP($F48,participation!$B$10:$L$468,participation!I$1,FALSE)=0,"",VLOOKUP($F48,participation!$B$10:$L$468,participation!I$1,FALSE))</f>
        <v>4001</v>
      </c>
      <c r="N48" s="35">
        <f>IF(VLOOKUP($F48,participation!$B$10:$L$468,participation!J$1,FALSE)=0,"",VLOOKUP($F48,participation!$B$10:$L$468,participation!J$1,FALSE))</f>
        <v>3951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West Suffolk to Rural as a Region</v>
      </c>
      <c r="G51" s="66"/>
      <c r="H51" s="67"/>
      <c r="I51" s="19"/>
      <c r="J51" s="19"/>
      <c r="K51" s="19">
        <f t="shared" ref="K51:N51" si="12">100*((K48-K49))/K49</f>
        <v>-7.9809860356124345</v>
      </c>
      <c r="L51" s="19">
        <f t="shared" si="12"/>
        <v>-17.613993338005159</v>
      </c>
      <c r="M51" s="19">
        <f t="shared" si="12"/>
        <v>-13.896388338406789</v>
      </c>
      <c r="N51" s="38">
        <f t="shared" si="12"/>
        <v>-16.769349514128514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West Suffolk to England</v>
      </c>
      <c r="G52" s="53"/>
      <c r="H52" s="54"/>
      <c r="I52" s="19"/>
      <c r="J52" s="19"/>
      <c r="K52" s="19">
        <f t="shared" ref="K52:N52" si="13">100*(K48-K50)/K50</f>
        <v>-16.332102135859966</v>
      </c>
      <c r="L52" s="19">
        <f t="shared" si="13"/>
        <v>-22.3302822273074</v>
      </c>
      <c r="M52" s="19">
        <f t="shared" si="13"/>
        <v>-18.562996132709138</v>
      </c>
      <c r="N52" s="38">
        <f t="shared" si="13"/>
        <v>-23.296447291788002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jafWeTuOh3MVpAJ7l75YcO8lrjnpKygB5BTWmDFgDAzj6Oelbzfk4EnyQSRn12idyC0URRK+G8Itt4M+tMSoqg==" saltValue="Hbx7Es6CikC2LAu1hna4X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2023-02-03T11:49:40Z</dcterms:modified>
</cp:coreProperties>
</file>