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9AE2817F-7F18-4683-AB05-EE787E976568}" xr6:coauthVersionLast="47" xr6:coauthVersionMax="47" xr10:uidLastSave="{CB0A2FC7-9BDC-42D4-9EE0-5A39B239BE06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<sst xmlns="http://schemas.openxmlformats.org/spreadsheetml/2006/main" count="69488" uniqueCount="1474">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</sst>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Essex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64.489999999999995</c:v>
                </c:pt>
                <c:pt idx="1">
                  <c:v>65.41</c:v>
                </c:pt>
                <c:pt idx="2">
                  <c:v>65.83</c:v>
                </c:pt>
                <c:pt idx="3">
                  <c:v>64.56</c:v>
                </c:pt>
                <c:pt idx="4">
                  <c:v>64.53</c:v>
                </c:pt>
                <c:pt idx="5">
                  <c:v>64.13</c:v>
                </c:pt>
                <c:pt idx="6">
                  <c:v>64.209999999999994</c:v>
                </c:pt>
                <c:pt idx="7">
                  <c:v>64.22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Essex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64.94</c:v>
                </c:pt>
                <c:pt idx="1">
                  <c:v>66.319999999999993</c:v>
                </c:pt>
                <c:pt idx="2">
                  <c:v>63.9</c:v>
                </c:pt>
                <c:pt idx="3">
                  <c:v>63.47</c:v>
                </c:pt>
                <c:pt idx="4">
                  <c:v>64.180000000000007</c:v>
                </c:pt>
                <c:pt idx="5">
                  <c:v>65.400000000000006</c:v>
                </c:pt>
                <c:pt idx="6">
                  <c:v>65.64</c:v>
                </c:pt>
                <c:pt idx="7">
                  <c:v>65.92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Braintree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19</c:v>
                </c:pt>
                <c:pt idx="1">
                  <c:v>17.899999999999999</c:v>
                </c:pt>
                <c:pt idx="2">
                  <c:v>13.6</c:v>
                </c:pt>
                <c:pt idx="3">
                  <c:v>20.2</c:v>
                </c:pt>
                <c:pt idx="4">
                  <c:v>15.8</c:v>
                </c:pt>
                <c:pt idx="5">
                  <c:v>17.2</c:v>
                </c:pt>
                <c:pt idx="6">
                  <c:v>16.100000000000001</c:v>
                </c:pt>
                <c:pt idx="7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Braintree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14.9</c:v>
                </c:pt>
                <c:pt idx="1">
                  <c:v>15.4</c:v>
                </c:pt>
                <c:pt idx="2">
                  <c:v>16.899999999999999</c:v>
                </c:pt>
                <c:pt idx="3">
                  <c:v>17.399999999999999</c:v>
                </c:pt>
                <c:pt idx="4">
                  <c:v>17.3</c:v>
                </c:pt>
                <c:pt idx="5">
                  <c:v>16.8</c:v>
                </c:pt>
                <c:pt idx="6">
                  <c:v>16.8</c:v>
                </c:pt>
                <c:pt idx="7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Braintree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57.866927186957298</c:v>
                </c:pt>
                <c:pt idx="1">
                  <c:v>58.492143424492298</c:v>
                </c:pt>
                <c:pt idx="2">
                  <c:v>60.980208950198197</c:v>
                </c:pt>
                <c:pt idx="3">
                  <c:v>62.8152697239791</c:v>
                </c:pt>
                <c:pt idx="4">
                  <c:v>60.517468877323097</c:v>
                </c:pt>
                <c:pt idx="5">
                  <c:v>68.260621870528695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Braintree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31.981759279056899</c:v>
                </c:pt>
                <c:pt idx="1">
                  <c:v>31.383867511614898</c:v>
                </c:pt>
                <c:pt idx="2">
                  <c:v>29.627030035478601</c:v>
                </c:pt>
                <c:pt idx="3">
                  <c:v>28.063684422409001</c:v>
                </c:pt>
                <c:pt idx="4">
                  <c:v>24.216428548533798</c:v>
                </c:pt>
                <c:pt idx="5">
                  <c:v>25.890143750402601</c:v>
                </c:pt>
                <c:pt idx="6">
                  <c:v>24.718448984968401</c:v>
                </c:pt>
                <c:pt idx="7">
                  <c:v>27.1937704316998</c:v>
                </c:pt>
                <c:pt idx="8">
                  <c:v>24.233052756257099</c:v>
                </c:pt>
                <c:pt idx="9">
                  <c:v>21.558225360162002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Essex from 2011-13 to 2018-20 was generally in line with the rural situation.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Essex fluctuated from 2011-13 to 2018-20 taking it at times above both the rural and England situations and at times below both.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Braintree from 2012 to 2019 fluctuated around the England situation, but generally remained above the rural situation.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Braintree was generally in line with the rural situation.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Braintree from 2015/16 to 2020/21saw a general increasing trend taking it from below to above both 'Rural as a Region' and England.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Braintree from 2008-10 to 2017-19 was generally in line with the rural situation.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38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Essex</v>
      </c>
      <c r="G12" s="12"/>
      <c r="H12" s="13"/>
      <c r="I12" s="14">
        <f>IF(VLOOKUP($F12,'M HLE'!$B$10:$L$468,'M HLE'!E$1,FALSE)=0,"",VLOOKUP($F12,'M HLE'!$B$10:$L$468,'M HLE'!E$1,FALSE))</f>
        <v>64.489999999999995</v>
      </c>
      <c r="J12" s="15">
        <f>IF(VLOOKUP($F12,'M HLE'!$B$10:$L$468,'M HLE'!F$1,FALSE)=0,"",VLOOKUP($F12,'M HLE'!$B$10:$L$468,'M HLE'!F$1,FALSE))</f>
        <v>65.41</v>
      </c>
      <c r="K12" s="15">
        <f>IF(VLOOKUP($F12,'M HLE'!$B$10:$L$468,'M HLE'!G$1,FALSE)=0,"",VLOOKUP($F12,'M HLE'!$B$10:$L$468,'M HLE'!G$1,FALSE))</f>
        <v>65.83</v>
      </c>
      <c r="L12" s="15">
        <f>IF(VLOOKUP($F12,'M HLE'!$B$10:$L$468,'M HLE'!H$1,FALSE)=0,"",VLOOKUP($F12,'M HLE'!$B$10:$L$468,'M HLE'!H$1,FALSE))</f>
        <v>64.56</v>
      </c>
      <c r="M12" s="15">
        <f>IF(VLOOKUP($F12,'M HLE'!$B$10:$L$468,'M HLE'!I$1,FALSE)=0,"",VLOOKUP($F12,'M HLE'!$B$10:$L$468,'M HLE'!I$1,FALSE))</f>
        <v>64.53</v>
      </c>
      <c r="N12" s="15">
        <f>IF(VLOOKUP($F12,'M HLE'!$B$10:$L$468,'M HLE'!J$1,FALSE)=0,"",VLOOKUP($F12,'M HLE'!$B$10:$L$468,'M HLE'!J$1,FALSE))</f>
        <v>64.13</v>
      </c>
      <c r="O12" s="15">
        <f>IF(VLOOKUP($F12,'M HLE'!$B$10:$L$468,'M HLE'!K$1,FALSE)=0,"",VLOOKUP($F12,'M HLE'!$B$10:$L$468,'M HLE'!K$1,FALSE))</f>
        <v>64.209999999999994</v>
      </c>
      <c r="P12" s="15">
        <f>IF(VLOOKUP($F12,'M HLE'!$B$10:$L$468,'M HLE'!L$1,FALSE)=0,"",VLOOKUP($F12,'M HLE'!$B$10:$L$468,'M HLE'!L$1,FALSE))</f>
        <v>64.22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Essex to Rural as a Region</v>
      </c>
      <c r="G15" s="41"/>
      <c r="H15" s="42"/>
      <c r="I15" s="21">
        <f>100*((I12-I13))/I13</f>
        <v>-0.39616041021524989</v>
      </c>
      <c r="J15" s="21">
        <f>100*((J12-J13))/J13</f>
        <v>0.3544086285459957</v>
      </c>
      <c r="K15" s="21">
        <f t="shared" ref="K15:P15" si="0">100*((K12-K13))/K13</f>
        <v>1.1780798758136182</v>
      </c>
      <c r="L15" s="21">
        <f t="shared" si="0"/>
        <v>-0.12762501450283639</v>
      </c>
      <c r="M15" s="21">
        <f t="shared" si="0"/>
        <v>-4.2597684234989594E-2</v>
      </c>
      <c r="N15" s="21">
        <f t="shared" si="0"/>
        <v>-0.16734773302201347</v>
      </c>
      <c r="O15" s="21">
        <f t="shared" si="0"/>
        <v>-0.25398650065632461</v>
      </c>
      <c r="P15" s="21">
        <f t="shared" si="0"/>
        <v>-0.76335877862595392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Essex to England</v>
      </c>
      <c r="G16" s="44"/>
      <c r="H16" s="45"/>
      <c r="I16" s="21">
        <f>100*(I12-I14)/I14</f>
        <v>2.0734409623298435</v>
      </c>
      <c r="J16" s="21">
        <f>100*(J12-J14)/J14</f>
        <v>3.2191888906422585</v>
      </c>
      <c r="K16" s="21">
        <f t="shared" ref="K16:P16" si="1">100*(K12-K14)/K14</f>
        <v>3.8655727358788194</v>
      </c>
      <c r="L16" s="21">
        <f t="shared" si="1"/>
        <v>1.9744116253356498</v>
      </c>
      <c r="M16" s="21">
        <f t="shared" si="1"/>
        <v>1.814452508677814</v>
      </c>
      <c r="N16" s="21">
        <f t="shared" si="1"/>
        <v>1.2152777777777715</v>
      </c>
      <c r="O16" s="21">
        <f t="shared" si="1"/>
        <v>1.6302627413738431</v>
      </c>
      <c r="P16" s="21">
        <f t="shared" si="1"/>
        <v>1.7104846373139029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Essex</v>
      </c>
      <c r="G21" s="12"/>
      <c r="H21" s="13"/>
      <c r="I21" s="14">
        <f>IF(VLOOKUP($F21,'F HLE'!$B$10:$L$468,'F HLE'!E$1,FALSE)=0,"",VLOOKUP($F21,'F HLE'!$B$10:$L$468,'F HLE'!E$1,FALSE))</f>
        <v>64.94</v>
      </c>
      <c r="J21" s="15">
        <f>IF(VLOOKUP($F21,'F HLE'!$B$10:$L$468,'F HLE'!F$1,FALSE)=0,"",VLOOKUP($F21,'F HLE'!$B$10:$L$468,'F HLE'!F$1,FALSE))</f>
        <v>66.319999999999993</v>
      </c>
      <c r="K21" s="15">
        <f>IF(VLOOKUP($F21,'F HLE'!$B$10:$L$468,'F HLE'!G$1,FALSE)=0,"",VLOOKUP($F21,'F HLE'!$B$10:$L$468,'F HLE'!G$1,FALSE))</f>
        <v>63.9</v>
      </c>
      <c r="L21" s="15">
        <f>IF(VLOOKUP($F21,'F HLE'!$B$10:$L$468,'F HLE'!H$1,FALSE)=0,"",VLOOKUP($F21,'F HLE'!$B$10:$L$468,'F HLE'!H$1,FALSE))</f>
        <v>63.47</v>
      </c>
      <c r="M21" s="15">
        <f>IF(VLOOKUP($F21,'F HLE'!$B$10:$L$468,'F HLE'!I$1,FALSE)=0,"",VLOOKUP($F21,'F HLE'!$B$10:$L$468,'F HLE'!I$1,FALSE))</f>
        <v>64.180000000000007</v>
      </c>
      <c r="N21" s="15">
        <f>IF(VLOOKUP($F21,'F HLE'!$B$10:$L$468,'F HLE'!J$1,FALSE)=0,"",VLOOKUP($F21,'F HLE'!$B$10:$L$468,'F HLE'!J$1,FALSE))</f>
        <v>65.400000000000006</v>
      </c>
      <c r="O21" s="15">
        <f>IF(VLOOKUP($F21,'F HLE'!$B$10:$L$468,'F HLE'!K$1,FALSE)=0,"",VLOOKUP($F21,'F HLE'!$B$10:$L$468,'F HLE'!K$1,FALSE))</f>
        <v>65.64</v>
      </c>
      <c r="P21" s="15">
        <f>IF(VLOOKUP($F21,'F HLE'!$B$10:$L$468,'F HLE'!L$1,FALSE)=0,"",VLOOKUP($F21,'F HLE'!$B$10:$L$468,'F HLE'!L$1,FALSE))</f>
        <v>65.92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Essex to Rural as a Region</v>
      </c>
      <c r="G24" s="41"/>
      <c r="H24" s="42"/>
      <c r="I24" s="21">
        <f>100*((I21-I22))/I22</f>
        <v>-0.93436558483659859</v>
      </c>
      <c r="J24" s="21">
        <f>100*((J21-J22))/J22</f>
        <v>1.7661771701268729</v>
      </c>
      <c r="K24" s="21">
        <f t="shared" ref="K24:P24" si="3">100*((K21-K22))/K22</f>
        <v>-2.6315388483398343</v>
      </c>
      <c r="L24" s="21">
        <f t="shared" si="3"/>
        <v>-3.1908727616607373</v>
      </c>
      <c r="M24" s="21">
        <f t="shared" si="3"/>
        <v>-2.1049420378278945</v>
      </c>
      <c r="N24" s="21">
        <f t="shared" si="3"/>
        <v>0.11251176781244314</v>
      </c>
      <c r="O24" s="21">
        <f t="shared" si="3"/>
        <v>1.9919823487367483</v>
      </c>
      <c r="P24" s="21">
        <f t="shared" si="3"/>
        <v>0.83750812650577089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Essex to England</v>
      </c>
      <c r="G25" s="44"/>
      <c r="H25" s="45"/>
      <c r="I25" s="21">
        <f>100*(I21-I23)/I23</f>
        <v>1.7230576441102667</v>
      </c>
      <c r="J25" s="21">
        <f>100*(J21-J23)/J23</f>
        <v>3.8684416601409422</v>
      </c>
      <c r="K25" s="21">
        <f t="shared" ref="K25:P25" si="4">100*(K21-K23)/K23</f>
        <v>-0.24976584452076755</v>
      </c>
      <c r="L25" s="21">
        <f t="shared" si="4"/>
        <v>-0.53283184453847887</v>
      </c>
      <c r="M25" s="21">
        <f t="shared" si="4"/>
        <v>0.64293554963149391</v>
      </c>
      <c r="N25" s="21">
        <f t="shared" si="4"/>
        <v>2.363437157614658</v>
      </c>
      <c r="O25" s="21">
        <f t="shared" si="4"/>
        <v>3.3375314861460916</v>
      </c>
      <c r="P25" s="21">
        <f t="shared" si="4"/>
        <v>3.2096445905746114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Braintree</v>
      </c>
      <c r="G30" s="12"/>
      <c r="H30" s="13"/>
      <c r="I30" s="14">
        <f>IF(VLOOKUP($F30,SMOKING!$B$10:$L$468,SMOKING!E$1,FALSE)=0,"",VLOOKUP($F30,SMOKING!$B$10:$L$468,SMOKING!E$1,FALSE))</f>
        <v>19</v>
      </c>
      <c r="J30" s="15">
        <f>IF(VLOOKUP($F30,SMOKING!$B$10:$L$468,SMOKING!F$1,FALSE)=0,"",VLOOKUP($F30,SMOKING!$B$10:$L$468,SMOKING!F$1,FALSE))</f>
        <v>17.899999999999999</v>
      </c>
      <c r="K30" s="15">
        <f>IF(VLOOKUP($F30,SMOKING!$B$10:$L$468,SMOKING!G$1,FALSE)=0,"",VLOOKUP($F30,SMOKING!$B$10:$L$468,SMOKING!G$1,FALSE))</f>
        <v>13.6</v>
      </c>
      <c r="L30" s="15">
        <f>IF(VLOOKUP($F30,SMOKING!$B$10:$L$468,SMOKING!H$1,FALSE)=0,"",VLOOKUP($F30,SMOKING!$B$10:$L$468,SMOKING!H$1,FALSE))</f>
        <v>20.2</v>
      </c>
      <c r="M30" s="15">
        <f>IF(VLOOKUP($F30,SMOKING!$B$10:$L$468,SMOKING!I$1,FALSE)=0,"",VLOOKUP($F30,SMOKING!$B$10:$L$468,SMOKING!I$1,FALSE))</f>
        <v>15.8</v>
      </c>
      <c r="N30" s="15">
        <f>IF(VLOOKUP($F30,SMOKING!$B$10:$L$468,SMOKING!J$1,FALSE)=0,"",VLOOKUP($F30,SMOKING!$B$10:$L$468,SMOKING!J$1,FALSE))</f>
        <v>17.2</v>
      </c>
      <c r="O30" s="15">
        <f>IF(VLOOKUP($F30,SMOKING!$B$10:$L$468,SMOKING!K$1,FALSE)=0,"",VLOOKUP($F30,SMOKING!$B$10:$L$468,SMOKING!K$1,FALSE))</f>
        <v>16.100000000000001</v>
      </c>
      <c r="P30" s="15">
        <f>IF(VLOOKUP($F30,SMOKING!$B$10:$L$468,SMOKING!L$1,FALSE)=0,"",VLOOKUP($F30,SMOKING!$B$10:$L$468,SMOKING!L$1,FALSE))</f>
        <v>18.5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Braintree to Rural as a Region</v>
      </c>
      <c r="G33" s="41"/>
      <c r="H33" s="42"/>
      <c r="I33" s="21">
        <f>((I30-I31))</f>
        <v>1.7275862068965466</v>
      </c>
      <c r="J33" s="21">
        <f>((J30-J31))</f>
        <v>1.790804597701154</v>
      </c>
      <c r="K33" s="21">
        <f t="shared" ref="K33:P33" si="6">((K30-K31))</f>
        <v>-1.967816091954024</v>
      </c>
      <c r="L33" s="21">
        <f t="shared" si="6"/>
        <v>5.3068965517241367</v>
      </c>
      <c r="M33" s="21">
        <f t="shared" si="6"/>
        <v>2.4781609195402314</v>
      </c>
      <c r="N33" s="21">
        <f t="shared" si="6"/>
        <v>4.364367816091951</v>
      </c>
      <c r="O33" s="21">
        <f t="shared" si="6"/>
        <v>3.4873563218390817</v>
      </c>
      <c r="P33" s="21">
        <f t="shared" si="6"/>
        <v>5.7735632183908088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Braintree to England</v>
      </c>
      <c r="G34" s="44"/>
      <c r="H34" s="45"/>
      <c r="I34" s="21">
        <f>(I30-I32)</f>
        <v>-0.30000000000000071</v>
      </c>
      <c r="J34" s="21">
        <f>(J30-J32)</f>
        <v>-0.5</v>
      </c>
      <c r="K34" s="21">
        <f t="shared" ref="K34:P34" si="7">(K30-K32)</f>
        <v>-4.2000000000000011</v>
      </c>
      <c r="L34" s="21">
        <f t="shared" si="7"/>
        <v>3.3000000000000007</v>
      </c>
      <c r="M34" s="21">
        <f t="shared" si="7"/>
        <v>0.30000000000000071</v>
      </c>
      <c r="N34" s="21">
        <f t="shared" si="7"/>
        <v>2.2999999999999989</v>
      </c>
      <c r="O34" s="21">
        <f t="shared" si="7"/>
        <v>1.7000000000000011</v>
      </c>
      <c r="P34" s="21">
        <f t="shared" si="7"/>
        <v>4.5999999999999996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Braintree</v>
      </c>
      <c r="G39" s="12"/>
      <c r="H39" s="13"/>
      <c r="I39" s="14">
        <f>IF(VLOOKUP($F39,'CHILD OBESITY'!$B$10:$L$468,'CHILD OBESITY'!E$1,FALSE)=0,"",VLOOKUP($F39,'CHILD OBESITY'!$B$10:$L$468,'CHILD OBESITY'!E$1,FALSE))</f>
        <v>14.9</v>
      </c>
      <c r="J39" s="15">
        <f>IF(VLOOKUP($F39,'CHILD OBESITY'!$B$10:$L$468,'CHILD OBESITY'!F$1,FALSE)=0,"",VLOOKUP($F39,'CHILD OBESITY'!$B$10:$L$468,'CHILD OBESITY'!F$1,FALSE))</f>
        <v>15.4</v>
      </c>
      <c r="K39" s="15">
        <f>IF(VLOOKUP($F39,'CHILD OBESITY'!$B$10:$L$468,'CHILD OBESITY'!G$1,FALSE)=0,"",VLOOKUP($F39,'CHILD OBESITY'!$B$10:$L$468,'CHILD OBESITY'!G$1,FALSE))</f>
        <v>16.899999999999999</v>
      </c>
      <c r="L39" s="15">
        <f>IF(VLOOKUP($F39,'CHILD OBESITY'!$B$10:$L$468,'CHILD OBESITY'!H$1,FALSE)=0,"",VLOOKUP($F39,'CHILD OBESITY'!$B$10:$L$468,'CHILD OBESITY'!H$1,FALSE))</f>
        <v>17.399999999999999</v>
      </c>
      <c r="M39" s="15">
        <f>IF(VLOOKUP($F39,'CHILD OBESITY'!$B$10:$L$468,'CHILD OBESITY'!I$1,FALSE)=0,"",VLOOKUP($F39,'CHILD OBESITY'!$B$10:$L$468,'CHILD OBESITY'!I$1,FALSE))</f>
        <v>17.3</v>
      </c>
      <c r="N39" s="15">
        <f>IF(VLOOKUP($F39,'CHILD OBESITY'!$B$10:$L$468,'CHILD OBESITY'!J$1,FALSE)=0,"",VLOOKUP($F39,'CHILD OBESITY'!$B$10:$L$468,'CHILD OBESITY'!J$1,FALSE))</f>
        <v>16.8</v>
      </c>
      <c r="O39" s="15">
        <f>IF(VLOOKUP($F39,'CHILD OBESITY'!$B$10:$L$468,'CHILD OBESITY'!K$1,FALSE)=0,"",VLOOKUP($F39,'CHILD OBESITY'!$B$10:$L$468,'CHILD OBESITY'!K$1,FALSE))</f>
        <v>16.8</v>
      </c>
      <c r="P39" s="15">
        <f>IF(VLOOKUP($F39,'CHILD OBESITY'!$B$10:$L$468,'CHILD OBESITY'!L$1,FALSE)=0,"",VLOOKUP($F39,'CHILD OBESITY'!$B$10:$L$468,'CHILD OBESITY'!L$1,FALSE))</f>
        <v>17.100000000000001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Braintree to Rural as a Region</v>
      </c>
      <c r="G42" s="41"/>
      <c r="H42" s="42"/>
      <c r="I42" s="21">
        <f>((I39-I40))</f>
        <v>-1.4088888888888942</v>
      </c>
      <c r="J42" s="21">
        <f>((J39-J40))</f>
        <v>-1.0655555555555498</v>
      </c>
      <c r="K42" s="21">
        <f t="shared" ref="K42:P42" si="9">((K39-K40))</f>
        <v>0.3222222222222193</v>
      </c>
      <c r="L42" s="21">
        <f t="shared" si="9"/>
        <v>1.0044444444444451</v>
      </c>
      <c r="M42" s="21">
        <f t="shared" si="9"/>
        <v>0.9855555555555604</v>
      </c>
      <c r="N42" s="21">
        <f t="shared" si="9"/>
        <v>0.45666666666667055</v>
      </c>
      <c r="O42" s="21">
        <f t="shared" si="9"/>
        <v>0.45222222222223252</v>
      </c>
      <c r="P42" s="21">
        <f t="shared" si="9"/>
        <v>0.55666666666666487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Braintree to England</v>
      </c>
      <c r="G43" s="44"/>
      <c r="H43" s="45"/>
      <c r="I43" s="21">
        <f>(I39-I41)</f>
        <v>-3.7999999999999989</v>
      </c>
      <c r="J43" s="21">
        <f>(J39-J41)</f>
        <v>-3.5999999999999996</v>
      </c>
      <c r="K43" s="21">
        <f t="shared" ref="K43:P43" si="10">(K39-K41)</f>
        <v>-2.2000000000000028</v>
      </c>
      <c r="L43" s="21">
        <f t="shared" si="10"/>
        <v>-1.7000000000000028</v>
      </c>
      <c r="M43" s="21">
        <f t="shared" si="10"/>
        <v>-1.6999999999999993</v>
      </c>
      <c r="N43" s="21">
        <f t="shared" si="10"/>
        <v>-2.5</v>
      </c>
      <c r="O43" s="21">
        <f t="shared" si="10"/>
        <v>-2.8000000000000007</v>
      </c>
      <c r="P43" s="21">
        <f t="shared" si="10"/>
        <v>-2.8999999999999986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Braintree</v>
      </c>
      <c r="G48" s="12"/>
      <c r="H48" s="13"/>
      <c r="I48" s="14">
        <f>IF(VLOOKUP($F48,'ADULT OBESITY'!$B$10:$L$468,'ADULT OBESITY'!E$1,FALSE)=0,"",VLOOKUP($F48,'ADULT OBESITY'!$B$10:$L$468,'ADULT OBESITY'!E$1,FALSE))</f>
        <v>57.866927186957298</v>
      </c>
      <c r="J48" s="15">
        <f>IF(VLOOKUP($F48,'ADULT OBESITY'!$B$10:$L$468,'ADULT OBESITY'!F$1,FALSE)=0,"",VLOOKUP($F48,'ADULT OBESITY'!$B$10:$L$468,'ADULT OBESITY'!F$1,FALSE))</f>
        <v>58.492143424492298</v>
      </c>
      <c r="K48" s="15">
        <f>IF(VLOOKUP($F48,'ADULT OBESITY'!$B$10:$L$468,'ADULT OBESITY'!G$1,FALSE)=0,"",VLOOKUP($F48,'ADULT OBESITY'!$B$10:$L$468,'ADULT OBESITY'!G$1,FALSE))</f>
        <v>60.980208950198197</v>
      </c>
      <c r="L48" s="15">
        <f>IF(VLOOKUP($F48,'ADULT OBESITY'!$B$10:$L$468,'ADULT OBESITY'!H$1,FALSE)=0,"",VLOOKUP($F48,'ADULT OBESITY'!$B$10:$L$468,'ADULT OBESITY'!H$1,FALSE))</f>
        <v>62.8152697239791</v>
      </c>
      <c r="M48" s="15">
        <f>IF(VLOOKUP($F48,'ADULT OBESITY'!$B$10:$L$468,'ADULT OBESITY'!I$1,FALSE)=0,"",VLOOKUP($F48,'ADULT OBESITY'!$B$10:$L$468,'ADULT OBESITY'!I$1,FALSE))</f>
        <v>60.517468877323097</v>
      </c>
      <c r="N48" s="15">
        <f>IF(VLOOKUP($F48,'ADULT OBESITY'!$B$10:$L$468,'ADULT OBESITY'!J$1,FALSE)=0,"",VLOOKUP($F48,'ADULT OBESITY'!$B$10:$L$468,'ADULT OBESITY'!J$1,FALSE))</f>
        <v>68.260621870528695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Braintree to Rural as a Region</v>
      </c>
      <c r="G51" s="41"/>
      <c r="H51" s="42"/>
      <c r="I51" s="21">
        <f>((I48-I49))</f>
        <v>-3.6974886326042906</v>
      </c>
      <c r="J51" s="21">
        <f>((J48-J49))</f>
        <v>-2.9382337061114043</v>
      </c>
      <c r="K51" s="21">
        <f t="shared" ref="K51:N51" si="12">((K48-K49))</f>
        <v>-1.2857589258664817</v>
      </c>
      <c r="L51" s="21">
        <f t="shared" si="12"/>
        <v>0.46067672217085942</v>
      </c>
      <c r="M51" s="21">
        <f t="shared" si="12"/>
        <v>-1.6636983029200536</v>
      </c>
      <c r="N51" s="21">
        <f t="shared" si="12"/>
        <v>4.6898942680661619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Braintree to England</v>
      </c>
      <c r="G52" s="44"/>
      <c r="H52" s="45"/>
      <c r="I52" s="21">
        <f>(I48-I50)</f>
        <v>-3.5194508978862018</v>
      </c>
      <c r="J52" s="21">
        <f>(J48-J50)</f>
        <v>-2.9578893389371004</v>
      </c>
      <c r="K52" s="21">
        <f t="shared" ref="K52:N52" si="13">(K48-K50)</f>
        <v>-1.0363094852460009</v>
      </c>
      <c r="L52" s="21">
        <f t="shared" si="13"/>
        <v>0.6878553117204973</v>
      </c>
      <c r="M52" s="21">
        <f t="shared" si="13"/>
        <v>-2.2390945939205054</v>
      </c>
      <c r="N52" s="21">
        <f t="shared" si="13"/>
        <v>4.8085314317580981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Braintree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31.981759279056899</v>
      </c>
      <c r="J57" s="15">
        <f>IF(VLOOKUP($F57,'UNDER 75 MORTALITY'!$B$10:$L$468,'UNDER 75 MORTALITY'!F$1,FALSE)=0,"",VLOOKUP($F57,'UNDER 75 MORTALITY'!$B$10:$L$468,'UNDER 75 MORTALITY'!F$1,FALSE))</f>
        <v>31.383867511614898</v>
      </c>
      <c r="K57" s="15">
        <f>IF(VLOOKUP($F57,'UNDER 75 MORTALITY'!$B$10:$L$468,'UNDER 75 MORTALITY'!G$1,FALSE)=0,"",VLOOKUP($F57,'UNDER 75 MORTALITY'!$B$10:$L$468,'UNDER 75 MORTALITY'!G$1,FALSE))</f>
        <v>29.627030035478601</v>
      </c>
      <c r="L57" s="15">
        <f>IF(VLOOKUP($F57,'UNDER 75 MORTALITY'!$B$10:$L$468,'UNDER 75 MORTALITY'!H$1,FALSE)=0,"",VLOOKUP($F57,'UNDER 75 MORTALITY'!$B$10:$L$468,'UNDER 75 MORTALITY'!H$1,FALSE))</f>
        <v>28.063684422409001</v>
      </c>
      <c r="M57" s="15">
        <f>IF(VLOOKUP($F57,'UNDER 75 MORTALITY'!$B$10:$L$468,'UNDER 75 MORTALITY'!I$1,FALSE)=0,"",VLOOKUP($F57,'UNDER 75 MORTALITY'!$B$10:$L$468,'UNDER 75 MORTALITY'!I$1,FALSE))</f>
        <v>24.216428548533798</v>
      </c>
      <c r="N57" s="15">
        <f>IF(VLOOKUP($F57,'UNDER 75 MORTALITY'!$B$10:$L$468,'UNDER 75 MORTALITY'!J$1,FALSE)=0,"",VLOOKUP($F57,'UNDER 75 MORTALITY'!$B$10:$L$468,'UNDER 75 MORTALITY'!J$1,FALSE))</f>
        <v>25.890143750402601</v>
      </c>
      <c r="O57" s="15">
        <f>IF(VLOOKUP($F57,'UNDER 75 MORTALITY'!$B$10:$L$468,'UNDER 75 MORTALITY'!K$1,FALSE)=0,"",VLOOKUP($F57,'UNDER 75 MORTALITY'!$B$10:$L$468,'UNDER 75 MORTALITY'!K$1,FALSE))</f>
        <v>24.718448984968401</v>
      </c>
      <c r="P57" s="15">
        <f>IF(VLOOKUP($F57,'UNDER 75 MORTALITY'!$B$10:$L$468,'UNDER 75 MORTALITY'!L$1,FALSE)=0,"",VLOOKUP($F57,'UNDER 75 MORTALITY'!$B$10:$L$468,'UNDER 75 MORTALITY'!L$1,FALSE))</f>
        <v>27.1937704316998</v>
      </c>
      <c r="Q57" s="15">
        <f>IF(VLOOKUP($F57,'UNDER 75 MORTALITY'!$B$10:$N$468,'UNDER 75 MORTALITY'!M$1,FALSE)=0,"",VLOOKUP($F57,'UNDER 75 MORTALITY'!$B$10:$N$468,'UNDER 75 MORTALITY'!M$1,FALSE))</f>
        <v>24.233052756257099</v>
      </c>
      <c r="R57" s="15">
        <f>IF(VLOOKUP($F57,'UNDER 75 MORTALITY'!$B$10:$N$468,'UNDER 75 MORTALITY'!N$1,FALSE)=0,"",VLOOKUP($F57,'UNDER 75 MORTALITY'!$B$10:$N$468,'UNDER 75 MORTALITY'!N$1,FALSE))</f>
        <v>21.558225360162002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Braintree to Rural as a Region</v>
      </c>
      <c r="G60" s="41"/>
      <c r="H60" s="42"/>
      <c r="I60" s="21">
        <f>((I57-I58))</f>
        <v>1.2239819812467552</v>
      </c>
      <c r="J60" s="21">
        <f>((J57-J58))</f>
        <v>2.1963826501784069</v>
      </c>
      <c r="K60" s="21">
        <f t="shared" ref="K60:N60" si="15">((K57-K58))</f>
        <v>1.7073669142747043</v>
      </c>
      <c r="L60" s="21">
        <f t="shared" si="15"/>
        <v>1.5454352483501559</v>
      </c>
      <c r="M60" s="21">
        <f t="shared" si="15"/>
        <v>-0.97084069158104214</v>
      </c>
      <c r="N60" s="21">
        <f t="shared" si="15"/>
        <v>1.1822345795794078</v>
      </c>
      <c r="O60" s="21">
        <f t="shared" ref="O60:R60" si="16">((O57-O58))</f>
        <v>0.61475903061707271</v>
      </c>
      <c r="P60" s="21">
        <f t="shared" si="16"/>
        <v>3.3501394883196092</v>
      </c>
      <c r="Q60" s="21">
        <f t="shared" si="16"/>
        <v>0.70376821215137397</v>
      </c>
      <c r="R60" s="21">
        <f t="shared" si="16"/>
        <v>-1.5357895163393742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Braintree to England</v>
      </c>
      <c r="G61" s="44"/>
      <c r="H61" s="45"/>
      <c r="I61" s="21">
        <f>(I57-I59)</f>
        <v>-5.1901344104873992</v>
      </c>
      <c r="J61" s="21">
        <f>(J57-J59)</f>
        <v>-3.570424920647401</v>
      </c>
      <c r="K61" s="21">
        <f t="shared" ref="K61:N61" si="17">(K57-K59)</f>
        <v>-3.7606804365572977</v>
      </c>
      <c r="L61" s="21">
        <f t="shared" si="17"/>
        <v>-3.8981940739164003</v>
      </c>
      <c r="M61" s="21">
        <f t="shared" si="17"/>
        <v>-6.7225743999477032</v>
      </c>
      <c r="N61" s="21">
        <f t="shared" si="17"/>
        <v>-4.4101447556131994</v>
      </c>
      <c r="O61" s="21">
        <f t="shared" ref="O61:R61" si="18">(O57-O59)</f>
        <v>-4.9145998635043995</v>
      </c>
      <c r="P61" s="21">
        <f t="shared" si="18"/>
        <v>-1.8755959849132005</v>
      </c>
      <c r="Q61" s="21">
        <f t="shared" si="18"/>
        <v>-4.4144520310661015</v>
      </c>
      <c r="R61" s="21">
        <f t="shared" si="18"/>
        <v>-6.4969496444650972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H63JigTPSjglTA0UZysCPGGrJk1Mpv8lNA4ZaIHnR2rwE+FfWKj9be6yQkxkFEVu8vxO0ASeBh9ynSvg6tEYzw==" saltValue="1D81ePs6MqlD8CI5mGUGvg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2022-11-21T15:22:43Z</dcterms:modified>
</cp:coreProperties>
</file>