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6CF1C663-962D-452D-9D0F-D095BA0A5CF7}" xr6:coauthVersionLast="47" xr6:coauthVersionMax="47" xr10:uidLastSave="{752E49F9-5B60-4490-9484-F2105650AF19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<sst xmlns="http://schemas.openxmlformats.org/spreadsheetml/2006/main" count="69488" uniqueCount="1474">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</sst>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64.150000000000006</c:v>
                </c:pt>
                <c:pt idx="1">
                  <c:v>64.7</c:v>
                </c:pt>
                <c:pt idx="2">
                  <c:v>64.540000000000006</c:v>
                </c:pt>
                <c:pt idx="3">
                  <c:v>64.599999999999994</c:v>
                </c:pt>
                <c:pt idx="4">
                  <c:v>63.08</c:v>
                </c:pt>
                <c:pt idx="5">
                  <c:v>63.08</c:v>
                </c:pt>
                <c:pt idx="6">
                  <c:v>62.72</c:v>
                </c:pt>
                <c:pt idx="7">
                  <c:v>62.89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65.62</c:v>
                </c:pt>
                <c:pt idx="1">
                  <c:v>65.069999999999993</c:v>
                </c:pt>
                <c:pt idx="2">
                  <c:v>65.34</c:v>
                </c:pt>
                <c:pt idx="3">
                  <c:v>64.39</c:v>
                </c:pt>
                <c:pt idx="4">
                  <c:v>62.68</c:v>
                </c:pt>
                <c:pt idx="5">
                  <c:v>62.64</c:v>
                </c:pt>
                <c:pt idx="6">
                  <c:v>62.36</c:v>
                </c:pt>
                <c:pt idx="7">
                  <c:v>63.9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Breckland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14.8</c:v>
                </c:pt>
                <c:pt idx="1">
                  <c:v>16.899999999999999</c:v>
                </c:pt>
                <c:pt idx="2">
                  <c:v>18.8</c:v>
                </c:pt>
                <c:pt idx="3">
                  <c:v>15.8</c:v>
                </c:pt>
                <c:pt idx="4">
                  <c:v>11.9</c:v>
                </c:pt>
                <c:pt idx="5">
                  <c:v>17.600000000000001</c:v>
                </c:pt>
                <c:pt idx="6">
                  <c:v>16.100000000000001</c:v>
                </c:pt>
                <c:pt idx="7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Breckland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17.899999999999999</c:v>
                </c:pt>
                <c:pt idx="1">
                  <c:v>18</c:v>
                </c:pt>
                <c:pt idx="2">
                  <c:v>18.899999999999999</c:v>
                </c:pt>
                <c:pt idx="3">
                  <c:v>19.3</c:v>
                </c:pt>
                <c:pt idx="4">
                  <c:v>18.600000000000001</c:v>
                </c:pt>
                <c:pt idx="5">
                  <c:v>18.8</c:v>
                </c:pt>
                <c:pt idx="6">
                  <c:v>19.100000000000001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Breckland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67.013052498668202</c:v>
                </c:pt>
                <c:pt idx="1">
                  <c:v>57.742565193475599</c:v>
                </c:pt>
                <c:pt idx="2">
                  <c:v>65.535324741108795</c:v>
                </c:pt>
                <c:pt idx="3">
                  <c:v>68.390737461514306</c:v>
                </c:pt>
                <c:pt idx="4">
                  <c:v>65.212640963735495</c:v>
                </c:pt>
                <c:pt idx="5">
                  <c:v>62.008717323806998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Breckland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30.958198545279199</c:v>
                </c:pt>
                <c:pt idx="1">
                  <c:v>29.635438503299699</c:v>
                </c:pt>
                <c:pt idx="2">
                  <c:v>28.3663685167108</c:v>
                </c:pt>
                <c:pt idx="3">
                  <c:v>27.1097836085412</c:v>
                </c:pt>
                <c:pt idx="4">
                  <c:v>26.151277340433801</c:v>
                </c:pt>
                <c:pt idx="5">
                  <c:v>24.797204550210999</c:v>
                </c:pt>
                <c:pt idx="6">
                  <c:v>24.175593518446998</c:v>
                </c:pt>
                <c:pt idx="7">
                  <c:v>22.863565680400001</c:v>
                </c:pt>
                <c:pt idx="8">
                  <c:v>23.101442340141698</c:v>
                </c:pt>
                <c:pt idx="9">
                  <c:v>23.542048811860599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Norfolk dropped markedly from 2011-13 to 2018-20 taking it from just below the rural situation, 2011-13 to 2014-16, to just below the England situation from 2015-17 to 2018-20.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Norfolk dropped markedly between 2014-16 and 2015-17 similar to the male situation, however unlike the male situation there was some increase again in 2018-20 taking it from below to in line with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Breckland from 2012 to 2019 fluctuated moving it between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Breckland was in line with the England situation.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Breckland from 2015/16 to 2020/21 fluctuated taking it above and below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Breckland from 2008-10 to 2017-19 was in line with the rural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39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Norfolk</v>
      </c>
      <c r="G12" s="12"/>
      <c r="H12" s="13"/>
      <c r="I12" s="14">
        <f>IF(VLOOKUP($F12,'M HLE'!$B$10:$L$468,'M HLE'!E$1,FALSE)=0,"",VLOOKUP($F12,'M HLE'!$B$10:$L$468,'M HLE'!E$1,FALSE))</f>
        <v>64.150000000000006</v>
      </c>
      <c r="J12" s="15">
        <f>IF(VLOOKUP($F12,'M HLE'!$B$10:$L$468,'M HLE'!F$1,FALSE)=0,"",VLOOKUP($F12,'M HLE'!$B$10:$L$468,'M HLE'!F$1,FALSE))</f>
        <v>64.7</v>
      </c>
      <c r="K12" s="15">
        <f>IF(VLOOKUP($F12,'M HLE'!$B$10:$L$468,'M HLE'!G$1,FALSE)=0,"",VLOOKUP($F12,'M HLE'!$B$10:$L$468,'M HLE'!G$1,FALSE))</f>
        <v>64.540000000000006</v>
      </c>
      <c r="L12" s="15">
        <f>IF(VLOOKUP($F12,'M HLE'!$B$10:$L$468,'M HLE'!H$1,FALSE)=0,"",VLOOKUP($F12,'M HLE'!$B$10:$L$468,'M HLE'!H$1,FALSE))</f>
        <v>64.599999999999994</v>
      </c>
      <c r="M12" s="15">
        <f>IF(VLOOKUP($F12,'M HLE'!$B$10:$L$468,'M HLE'!I$1,FALSE)=0,"",VLOOKUP($F12,'M HLE'!$B$10:$L$468,'M HLE'!I$1,FALSE))</f>
        <v>63.08</v>
      </c>
      <c r="N12" s="15">
        <f>IF(VLOOKUP($F12,'M HLE'!$B$10:$L$468,'M HLE'!J$1,FALSE)=0,"",VLOOKUP($F12,'M HLE'!$B$10:$L$468,'M HLE'!J$1,FALSE))</f>
        <v>63.08</v>
      </c>
      <c r="O12" s="15">
        <f>IF(VLOOKUP($F12,'M HLE'!$B$10:$L$468,'M HLE'!K$1,FALSE)=0,"",VLOOKUP($F12,'M HLE'!$B$10:$L$468,'M HLE'!K$1,FALSE))</f>
        <v>62.72</v>
      </c>
      <c r="P12" s="15">
        <f>IF(VLOOKUP($F12,'M HLE'!$B$10:$L$468,'M HLE'!L$1,FALSE)=0,"",VLOOKUP($F12,'M HLE'!$B$10:$L$468,'M HLE'!L$1,FALSE))</f>
        <v>62.89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Norfolk to Rural as a Region</v>
      </c>
      <c r="G15" s="52"/>
      <c r="H15" s="53"/>
      <c r="I15" s="21">
        <f>100*((I12-I13))/I13</f>
        <v>-0.9212853204420407</v>
      </c>
      <c r="J15" s="21">
        <f>100*((J12-J13))/J13</f>
        <v>-0.73489927737461325</v>
      </c>
      <c r="K15" s="21">
        <f t="shared" ref="K15:P15" si="0">100*((K12-K13))/K13</f>
        <v>-0.8045985844597946</v>
      </c>
      <c r="L15" s="21">
        <f t="shared" si="0"/>
        <v>-6.5746219592379598E-2</v>
      </c>
      <c r="M15" s="21">
        <f t="shared" si="0"/>
        <v>-2.2886573984432577</v>
      </c>
      <c r="N15" s="21">
        <f t="shared" si="0"/>
        <v>-1.8019069857949217</v>
      </c>
      <c r="O15" s="21">
        <f t="shared" si="0"/>
        <v>-2.5686035402766576</v>
      </c>
      <c r="P15" s="21">
        <f t="shared" si="0"/>
        <v>-2.8185554903112124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Norfolk to England</v>
      </c>
      <c r="G16" s="41"/>
      <c r="H16" s="42"/>
      <c r="I16" s="21">
        <f>100*(I12-I14)/I14</f>
        <v>1.5352959797404337</v>
      </c>
      <c r="J16" s="21">
        <f>100*(J12-J14)/J14</f>
        <v>2.0987849139971679</v>
      </c>
      <c r="K16" s="21">
        <f t="shared" ref="K16:P16" si="1">100*(K12-K14)/K14</f>
        <v>1.8302303565793683</v>
      </c>
      <c r="L16" s="21">
        <f t="shared" si="1"/>
        <v>2.0375927973463783</v>
      </c>
      <c r="M16" s="21">
        <f t="shared" si="1"/>
        <v>-0.47333543704639358</v>
      </c>
      <c r="N16" s="21">
        <f t="shared" si="1"/>
        <v>-0.44191919191919371</v>
      </c>
      <c r="O16" s="21">
        <f t="shared" si="1"/>
        <v>-0.72807850585628497</v>
      </c>
      <c r="P16" s="21">
        <f t="shared" si="1"/>
        <v>-0.39594551789673743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Norfolk</v>
      </c>
      <c r="G21" s="12"/>
      <c r="H21" s="13"/>
      <c r="I21" s="14">
        <f>IF(VLOOKUP($F21,'F HLE'!$B$10:$L$468,'F HLE'!E$1,FALSE)=0,"",VLOOKUP($F21,'F HLE'!$B$10:$L$468,'F HLE'!E$1,FALSE))</f>
        <v>65.62</v>
      </c>
      <c r="J21" s="15">
        <f>IF(VLOOKUP($F21,'F HLE'!$B$10:$L$468,'F HLE'!F$1,FALSE)=0,"",VLOOKUP($F21,'F HLE'!$B$10:$L$468,'F HLE'!F$1,FALSE))</f>
        <v>65.069999999999993</v>
      </c>
      <c r="K21" s="15">
        <f>IF(VLOOKUP($F21,'F HLE'!$B$10:$L$468,'F HLE'!G$1,FALSE)=0,"",VLOOKUP($F21,'F HLE'!$B$10:$L$468,'F HLE'!G$1,FALSE))</f>
        <v>65.34</v>
      </c>
      <c r="L21" s="15">
        <f>IF(VLOOKUP($F21,'F HLE'!$B$10:$L$468,'F HLE'!H$1,FALSE)=0,"",VLOOKUP($F21,'F HLE'!$B$10:$L$468,'F HLE'!H$1,FALSE))</f>
        <v>64.39</v>
      </c>
      <c r="M21" s="15">
        <f>IF(VLOOKUP($F21,'F HLE'!$B$10:$L$468,'F HLE'!I$1,FALSE)=0,"",VLOOKUP($F21,'F HLE'!$B$10:$L$468,'F HLE'!I$1,FALSE))</f>
        <v>62.68</v>
      </c>
      <c r="N21" s="15">
        <f>IF(VLOOKUP($F21,'F HLE'!$B$10:$L$468,'F HLE'!J$1,FALSE)=0,"",VLOOKUP($F21,'F HLE'!$B$10:$L$468,'F HLE'!J$1,FALSE))</f>
        <v>62.64</v>
      </c>
      <c r="O21" s="15">
        <f>IF(VLOOKUP($F21,'F HLE'!$B$10:$L$468,'F HLE'!K$1,FALSE)=0,"",VLOOKUP($F21,'F HLE'!$B$10:$L$468,'F HLE'!K$1,FALSE))</f>
        <v>62.36</v>
      </c>
      <c r="P21" s="15">
        <f>IF(VLOOKUP($F21,'F HLE'!$B$10:$L$468,'F HLE'!L$1,FALSE)=0,"",VLOOKUP($F21,'F HLE'!$B$10:$L$468,'F HLE'!L$1,FALSE))</f>
        <v>63.9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Norfolk to Rural as a Region</v>
      </c>
      <c r="G24" s="52"/>
      <c r="H24" s="53"/>
      <c r="I24" s="21">
        <f>100*((I21-I22))/I22</f>
        <v>0.10297090118606528</v>
      </c>
      <c r="J24" s="21">
        <f>100*((J21-J22))/J22</f>
        <v>-0.15191271923770189</v>
      </c>
      <c r="K24" s="21">
        <f t="shared" ref="K24:P24" si="3">100*((K21-K22))/K22</f>
        <v>-0.43732000548551325</v>
      </c>
      <c r="L24" s="21">
        <f t="shared" si="3"/>
        <v>-1.7876208779476084</v>
      </c>
      <c r="M24" s="21">
        <f t="shared" si="3"/>
        <v>-4.3929225137278447</v>
      </c>
      <c r="N24" s="21">
        <f t="shared" si="3"/>
        <v>-4.1124199214713926</v>
      </c>
      <c r="O24" s="21">
        <f t="shared" si="3"/>
        <v>-3.1045091519313908</v>
      </c>
      <c r="P24" s="21">
        <f t="shared" si="3"/>
        <v>-2.2524761941183487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Norfolk to England</v>
      </c>
      <c r="G25" s="41"/>
      <c r="H25" s="42"/>
      <c r="I25" s="21">
        <f>100*(I21-I23)/I23</f>
        <v>2.7882205513784477</v>
      </c>
      <c r="J25" s="21">
        <f>100*(J21-J23)/J23</f>
        <v>1.9107282693813497</v>
      </c>
      <c r="K25" s="21">
        <f t="shared" ref="K25:P25" si="4">100*(K21-K23)/K23</f>
        <v>1.998126756166096</v>
      </c>
      <c r="L25" s="21">
        <f t="shared" si="4"/>
        <v>0.90894844068327574</v>
      </c>
      <c r="M25" s="21">
        <f t="shared" si="4"/>
        <v>-1.7092676807276201</v>
      </c>
      <c r="N25" s="21">
        <f t="shared" si="4"/>
        <v>-1.9564877132571608</v>
      </c>
      <c r="O25" s="21">
        <f t="shared" si="4"/>
        <v>-1.8261964735516429</v>
      </c>
      <c r="P25" s="21">
        <f t="shared" si="4"/>
        <v>4.6970408642556971E-2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Breckland</v>
      </c>
      <c r="G30" s="12"/>
      <c r="H30" s="13"/>
      <c r="I30" s="14">
        <f>IF(VLOOKUP($F30,SMOKING!$B$10:$L$468,SMOKING!E$1,FALSE)=0,"",VLOOKUP($F30,SMOKING!$B$10:$L$468,SMOKING!E$1,FALSE))</f>
        <v>14.8</v>
      </c>
      <c r="J30" s="15">
        <f>IF(VLOOKUP($F30,SMOKING!$B$10:$L$468,SMOKING!F$1,FALSE)=0,"",VLOOKUP($F30,SMOKING!$B$10:$L$468,SMOKING!F$1,FALSE))</f>
        <v>16.899999999999999</v>
      </c>
      <c r="K30" s="15">
        <f>IF(VLOOKUP($F30,SMOKING!$B$10:$L$468,SMOKING!G$1,FALSE)=0,"",VLOOKUP($F30,SMOKING!$B$10:$L$468,SMOKING!G$1,FALSE))</f>
        <v>18.8</v>
      </c>
      <c r="L30" s="15">
        <f>IF(VLOOKUP($F30,SMOKING!$B$10:$L$468,SMOKING!H$1,FALSE)=0,"",VLOOKUP($F30,SMOKING!$B$10:$L$468,SMOKING!H$1,FALSE))</f>
        <v>15.8</v>
      </c>
      <c r="M30" s="15">
        <f>IF(VLOOKUP($F30,SMOKING!$B$10:$L$468,SMOKING!I$1,FALSE)=0,"",VLOOKUP($F30,SMOKING!$B$10:$L$468,SMOKING!I$1,FALSE))</f>
        <v>11.9</v>
      </c>
      <c r="N30" s="15">
        <f>IF(VLOOKUP($F30,SMOKING!$B$10:$L$468,SMOKING!J$1,FALSE)=0,"",VLOOKUP($F30,SMOKING!$B$10:$L$468,SMOKING!J$1,FALSE))</f>
        <v>17.600000000000001</v>
      </c>
      <c r="O30" s="15">
        <f>IF(VLOOKUP($F30,SMOKING!$B$10:$L$468,SMOKING!K$1,FALSE)=0,"",VLOOKUP($F30,SMOKING!$B$10:$L$468,SMOKING!K$1,FALSE))</f>
        <v>16.100000000000001</v>
      </c>
      <c r="P30" s="15">
        <f>IF(VLOOKUP($F30,SMOKING!$B$10:$L$468,SMOKING!L$1,FALSE)=0,"",VLOOKUP($F30,SMOKING!$B$10:$L$468,SMOKING!L$1,FALSE))</f>
        <v>12.7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Breckland to Rural as a Region</v>
      </c>
      <c r="G33" s="52"/>
      <c r="H33" s="53"/>
      <c r="I33" s="21">
        <f>((I30-I31))</f>
        <v>-2.4724137931034527</v>
      </c>
      <c r="J33" s="21">
        <f>((J30-J31))</f>
        <v>0.79080459770115397</v>
      </c>
      <c r="K33" s="21">
        <f t="shared" ref="K33:P33" si="6">((K30-K31))</f>
        <v>3.2321839080459771</v>
      </c>
      <c r="L33" s="21">
        <f t="shared" si="6"/>
        <v>0.90689655172413808</v>
      </c>
      <c r="M33" s="21">
        <f t="shared" si="6"/>
        <v>-1.4218390804597689</v>
      </c>
      <c r="N33" s="21">
        <f t="shared" si="6"/>
        <v>4.7643678160919531</v>
      </c>
      <c r="O33" s="21">
        <f t="shared" si="6"/>
        <v>3.4873563218390817</v>
      </c>
      <c r="P33" s="21">
        <f t="shared" si="6"/>
        <v>-2.6436781609191939E-2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Breckland to England</v>
      </c>
      <c r="G34" s="41"/>
      <c r="H34" s="42"/>
      <c r="I34" s="21">
        <f>(I30-I32)</f>
        <v>-4.5</v>
      </c>
      <c r="J34" s="21">
        <f>(J30-J32)</f>
        <v>-1.5</v>
      </c>
      <c r="K34" s="21">
        <f t="shared" ref="K34:P34" si="7">(K30-K32)</f>
        <v>1</v>
      </c>
      <c r="L34" s="21">
        <f t="shared" si="7"/>
        <v>-1.0999999999999979</v>
      </c>
      <c r="M34" s="21">
        <f t="shared" si="7"/>
        <v>-3.5999999999999996</v>
      </c>
      <c r="N34" s="21">
        <f t="shared" si="7"/>
        <v>2.7000000000000011</v>
      </c>
      <c r="O34" s="21">
        <f t="shared" si="7"/>
        <v>1.7000000000000011</v>
      </c>
      <c r="P34" s="21">
        <f t="shared" si="7"/>
        <v>-1.2000000000000011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Breckland</v>
      </c>
      <c r="G39" s="12"/>
      <c r="H39" s="13"/>
      <c r="I39" s="14">
        <f>IF(VLOOKUP($F39,'CHILD OBESITY'!$B$10:$L$468,'CHILD OBESITY'!E$1,FALSE)=0,"",VLOOKUP($F39,'CHILD OBESITY'!$B$10:$L$468,'CHILD OBESITY'!E$1,FALSE))</f>
        <v>17.899999999999999</v>
      </c>
      <c r="J39" s="15">
        <f>IF(VLOOKUP($F39,'CHILD OBESITY'!$B$10:$L$468,'CHILD OBESITY'!F$1,FALSE)=0,"",VLOOKUP($F39,'CHILD OBESITY'!$B$10:$L$468,'CHILD OBESITY'!F$1,FALSE))</f>
        <v>18</v>
      </c>
      <c r="K39" s="15">
        <f>IF(VLOOKUP($F39,'CHILD OBESITY'!$B$10:$L$468,'CHILD OBESITY'!G$1,FALSE)=0,"",VLOOKUP($F39,'CHILD OBESITY'!$B$10:$L$468,'CHILD OBESITY'!G$1,FALSE))</f>
        <v>18.899999999999999</v>
      </c>
      <c r="L39" s="15">
        <f>IF(VLOOKUP($F39,'CHILD OBESITY'!$B$10:$L$468,'CHILD OBESITY'!H$1,FALSE)=0,"",VLOOKUP($F39,'CHILD OBESITY'!$B$10:$L$468,'CHILD OBESITY'!H$1,FALSE))</f>
        <v>19.3</v>
      </c>
      <c r="M39" s="15">
        <f>IF(VLOOKUP($F39,'CHILD OBESITY'!$B$10:$L$468,'CHILD OBESITY'!I$1,FALSE)=0,"",VLOOKUP($F39,'CHILD OBESITY'!$B$10:$L$468,'CHILD OBESITY'!I$1,FALSE))</f>
        <v>18.600000000000001</v>
      </c>
      <c r="N39" s="15">
        <f>IF(VLOOKUP($F39,'CHILD OBESITY'!$B$10:$L$468,'CHILD OBESITY'!J$1,FALSE)=0,"",VLOOKUP($F39,'CHILD OBESITY'!$B$10:$L$468,'CHILD OBESITY'!J$1,FALSE))</f>
        <v>18.8</v>
      </c>
      <c r="O39" s="15">
        <f>IF(VLOOKUP($F39,'CHILD OBESITY'!$B$10:$L$468,'CHILD OBESITY'!K$1,FALSE)=0,"",VLOOKUP($F39,'CHILD OBESITY'!$B$10:$L$468,'CHILD OBESITY'!K$1,FALSE))</f>
        <v>19.100000000000001</v>
      </c>
      <c r="P39" s="15">
        <f>IF(VLOOKUP($F39,'CHILD OBESITY'!$B$10:$L$468,'CHILD OBESITY'!L$1,FALSE)=0,"",VLOOKUP($F39,'CHILD OBESITY'!$B$10:$L$468,'CHILD OBESITY'!L$1,FALSE))</f>
        <v>19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Breckland to Rural as a Region</v>
      </c>
      <c r="G42" s="52"/>
      <c r="H42" s="53"/>
      <c r="I42" s="21">
        <f>((I39-I40))</f>
        <v>1.591111111111104</v>
      </c>
      <c r="J42" s="21">
        <f>((J39-J40))</f>
        <v>1.5344444444444498</v>
      </c>
      <c r="K42" s="21">
        <f t="shared" ref="K42:P42" si="9">((K39-K40))</f>
        <v>2.3222222222222193</v>
      </c>
      <c r="L42" s="21">
        <f t="shared" si="9"/>
        <v>2.9044444444444473</v>
      </c>
      <c r="M42" s="21">
        <f t="shared" si="9"/>
        <v>2.2855555555555611</v>
      </c>
      <c r="N42" s="21">
        <f t="shared" si="9"/>
        <v>2.4566666666666706</v>
      </c>
      <c r="O42" s="21">
        <f t="shared" si="9"/>
        <v>2.7522222222222332</v>
      </c>
      <c r="P42" s="21">
        <f t="shared" si="9"/>
        <v>2.4566666666666634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Breckland to England</v>
      </c>
      <c r="G43" s="41"/>
      <c r="H43" s="42"/>
      <c r="I43" s="21">
        <f>(I39-I41)</f>
        <v>-0.80000000000000071</v>
      </c>
      <c r="J43" s="21">
        <f>(J39-J41)</f>
        <v>-1</v>
      </c>
      <c r="K43" s="21">
        <f t="shared" ref="K43:P43" si="10">(K39-K41)</f>
        <v>-0.20000000000000284</v>
      </c>
      <c r="L43" s="21">
        <f t="shared" si="10"/>
        <v>0.19999999999999929</v>
      </c>
      <c r="M43" s="21">
        <f t="shared" si="10"/>
        <v>-0.39999999999999858</v>
      </c>
      <c r="N43" s="21">
        <f t="shared" si="10"/>
        <v>-0.5</v>
      </c>
      <c r="O43" s="21">
        <f t="shared" si="10"/>
        <v>-0.5</v>
      </c>
      <c r="P43" s="21">
        <f t="shared" si="10"/>
        <v>-1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Breckland</v>
      </c>
      <c r="G48" s="12"/>
      <c r="H48" s="13"/>
      <c r="I48" s="14">
        <f>IF(VLOOKUP($F48,'ADULT OBESITY'!$B$10:$L$468,'ADULT OBESITY'!E$1,FALSE)=0,"",VLOOKUP($F48,'ADULT OBESITY'!$B$10:$L$468,'ADULT OBESITY'!E$1,FALSE))</f>
        <v>67.013052498668202</v>
      </c>
      <c r="J48" s="15">
        <f>IF(VLOOKUP($F48,'ADULT OBESITY'!$B$10:$L$468,'ADULT OBESITY'!F$1,FALSE)=0,"",VLOOKUP($F48,'ADULT OBESITY'!$B$10:$L$468,'ADULT OBESITY'!F$1,FALSE))</f>
        <v>57.742565193475599</v>
      </c>
      <c r="K48" s="15">
        <f>IF(VLOOKUP($F48,'ADULT OBESITY'!$B$10:$L$468,'ADULT OBESITY'!G$1,FALSE)=0,"",VLOOKUP($F48,'ADULT OBESITY'!$B$10:$L$468,'ADULT OBESITY'!G$1,FALSE))</f>
        <v>65.535324741108795</v>
      </c>
      <c r="L48" s="15">
        <f>IF(VLOOKUP($F48,'ADULT OBESITY'!$B$10:$L$468,'ADULT OBESITY'!H$1,FALSE)=0,"",VLOOKUP($F48,'ADULT OBESITY'!$B$10:$L$468,'ADULT OBESITY'!H$1,FALSE))</f>
        <v>68.390737461514306</v>
      </c>
      <c r="M48" s="15">
        <f>IF(VLOOKUP($F48,'ADULT OBESITY'!$B$10:$L$468,'ADULT OBESITY'!I$1,FALSE)=0,"",VLOOKUP($F48,'ADULT OBESITY'!$B$10:$L$468,'ADULT OBESITY'!I$1,FALSE))</f>
        <v>65.212640963735495</v>
      </c>
      <c r="N48" s="15">
        <f>IF(VLOOKUP($F48,'ADULT OBESITY'!$B$10:$L$468,'ADULT OBESITY'!J$1,FALSE)=0,"",VLOOKUP($F48,'ADULT OBESITY'!$B$10:$L$468,'ADULT OBESITY'!J$1,FALSE))</f>
        <v>62.008717323806998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Breckland to Rural as a Region</v>
      </c>
      <c r="G51" s="52"/>
      <c r="H51" s="53"/>
      <c r="I51" s="21">
        <f>((I48-I49))</f>
        <v>5.4486366791066132</v>
      </c>
      <c r="J51" s="21">
        <f>((J48-J49))</f>
        <v>-3.6878119371281031</v>
      </c>
      <c r="K51" s="21">
        <f t="shared" ref="K51:N51" si="12">((K48-K49))</f>
        <v>3.2693568650441165</v>
      </c>
      <c r="L51" s="21">
        <f t="shared" si="12"/>
        <v>6.0361444597060654</v>
      </c>
      <c r="M51" s="21">
        <f t="shared" si="12"/>
        <v>3.0314737834923449</v>
      </c>
      <c r="N51" s="21">
        <f t="shared" si="12"/>
        <v>-1.562010278655535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Breckland to England</v>
      </c>
      <c r="G52" s="41"/>
      <c r="H52" s="42"/>
      <c r="I52" s="21">
        <f>(I48-I50)</f>
        <v>5.626674413824702</v>
      </c>
      <c r="J52" s="21">
        <f>(J48-J50)</f>
        <v>-3.7074675699537991</v>
      </c>
      <c r="K52" s="21">
        <f t="shared" ref="K52:N52" si="13">(K48-K50)</f>
        <v>3.5188063056645973</v>
      </c>
      <c r="L52" s="21">
        <f t="shared" si="13"/>
        <v>6.2633230492557033</v>
      </c>
      <c r="M52" s="21">
        <f t="shared" si="13"/>
        <v>2.4560774924918931</v>
      </c>
      <c r="N52" s="21">
        <f t="shared" si="13"/>
        <v>-1.4433731149635989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Breckland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30.958198545279199</v>
      </c>
      <c r="J57" s="15">
        <f>IF(VLOOKUP($F57,'UNDER 75 MORTALITY'!$B$10:$L$468,'UNDER 75 MORTALITY'!F$1,FALSE)=0,"",VLOOKUP($F57,'UNDER 75 MORTALITY'!$B$10:$L$468,'UNDER 75 MORTALITY'!F$1,FALSE))</f>
        <v>29.635438503299699</v>
      </c>
      <c r="K57" s="15">
        <f>IF(VLOOKUP($F57,'UNDER 75 MORTALITY'!$B$10:$L$468,'UNDER 75 MORTALITY'!G$1,FALSE)=0,"",VLOOKUP($F57,'UNDER 75 MORTALITY'!$B$10:$L$468,'UNDER 75 MORTALITY'!G$1,FALSE))</f>
        <v>28.3663685167108</v>
      </c>
      <c r="L57" s="15">
        <f>IF(VLOOKUP($F57,'UNDER 75 MORTALITY'!$B$10:$L$468,'UNDER 75 MORTALITY'!H$1,FALSE)=0,"",VLOOKUP($F57,'UNDER 75 MORTALITY'!$B$10:$L$468,'UNDER 75 MORTALITY'!H$1,FALSE))</f>
        <v>27.1097836085412</v>
      </c>
      <c r="M57" s="15">
        <f>IF(VLOOKUP($F57,'UNDER 75 MORTALITY'!$B$10:$L$468,'UNDER 75 MORTALITY'!I$1,FALSE)=0,"",VLOOKUP($F57,'UNDER 75 MORTALITY'!$B$10:$L$468,'UNDER 75 MORTALITY'!I$1,FALSE))</f>
        <v>26.151277340433801</v>
      </c>
      <c r="N57" s="15">
        <f>IF(VLOOKUP($F57,'UNDER 75 MORTALITY'!$B$10:$L$468,'UNDER 75 MORTALITY'!J$1,FALSE)=0,"",VLOOKUP($F57,'UNDER 75 MORTALITY'!$B$10:$L$468,'UNDER 75 MORTALITY'!J$1,FALSE))</f>
        <v>24.797204550210999</v>
      </c>
      <c r="O57" s="15">
        <f>IF(VLOOKUP($F57,'UNDER 75 MORTALITY'!$B$10:$L$468,'UNDER 75 MORTALITY'!K$1,FALSE)=0,"",VLOOKUP($F57,'UNDER 75 MORTALITY'!$B$10:$L$468,'UNDER 75 MORTALITY'!K$1,FALSE))</f>
        <v>24.175593518446998</v>
      </c>
      <c r="P57" s="15">
        <f>IF(VLOOKUP($F57,'UNDER 75 MORTALITY'!$B$10:$L$468,'UNDER 75 MORTALITY'!L$1,FALSE)=0,"",VLOOKUP($F57,'UNDER 75 MORTALITY'!$B$10:$L$468,'UNDER 75 MORTALITY'!L$1,FALSE))</f>
        <v>22.863565680400001</v>
      </c>
      <c r="Q57" s="15">
        <f>IF(VLOOKUP($F57,'UNDER 75 MORTALITY'!$B$10:$N$468,'UNDER 75 MORTALITY'!M$1,FALSE)=0,"",VLOOKUP($F57,'UNDER 75 MORTALITY'!$B$10:$N$468,'UNDER 75 MORTALITY'!M$1,FALSE))</f>
        <v>23.101442340141698</v>
      </c>
      <c r="R57" s="15">
        <f>IF(VLOOKUP($F57,'UNDER 75 MORTALITY'!$B$10:$N$468,'UNDER 75 MORTALITY'!N$1,FALSE)=0,"",VLOOKUP($F57,'UNDER 75 MORTALITY'!$B$10:$N$468,'UNDER 75 MORTALITY'!N$1,FALSE))</f>
        <v>23.542048811860599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Breckland to Rural as a Region</v>
      </c>
      <c r="G60" s="52"/>
      <c r="H60" s="53"/>
      <c r="I60" s="21">
        <f>((I57-I58))</f>
        <v>0.20042124746905543</v>
      </c>
      <c r="J60" s="21">
        <f>((J57-J58))</f>
        <v>0.44795364186320796</v>
      </c>
      <c r="K60" s="21">
        <f t="shared" ref="K60:N60" si="15">((K57-K58))</f>
        <v>0.44670539550690336</v>
      </c>
      <c r="L60" s="21">
        <f t="shared" si="15"/>
        <v>0.59153443448235521</v>
      </c>
      <c r="M60" s="21">
        <f t="shared" si="15"/>
        <v>0.96400810031896</v>
      </c>
      <c r="N60" s="21">
        <f t="shared" si="15"/>
        <v>8.9295379387806406E-2</v>
      </c>
      <c r="O60" s="21">
        <f t="shared" ref="O60:R60" si="16">((O57-O58))</f>
        <v>7.1903564095670447E-2</v>
      </c>
      <c r="P60" s="21">
        <f t="shared" si="16"/>
        <v>-0.98006526298019025</v>
      </c>
      <c r="Q60" s="21">
        <f t="shared" si="16"/>
        <v>-0.42784220396402617</v>
      </c>
      <c r="R60" s="21">
        <f t="shared" si="16"/>
        <v>0.44803393535922353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Breckland to England</v>
      </c>
      <c r="G61" s="41"/>
      <c r="H61" s="42"/>
      <c r="I61" s="21">
        <f>(I57-I59)</f>
        <v>-6.2136951442650989</v>
      </c>
      <c r="J61" s="21">
        <f>(J57-J59)</f>
        <v>-5.3188539289626</v>
      </c>
      <c r="K61" s="21">
        <f t="shared" ref="K61:N61" si="17">(K57-K59)</f>
        <v>-5.0213419553250986</v>
      </c>
      <c r="L61" s="21">
        <f t="shared" si="17"/>
        <v>-4.8520948877842009</v>
      </c>
      <c r="M61" s="21">
        <f t="shared" si="17"/>
        <v>-4.7877256080477011</v>
      </c>
      <c r="N61" s="21">
        <f t="shared" si="17"/>
        <v>-5.5030839558048008</v>
      </c>
      <c r="O61" s="21">
        <f t="shared" ref="O61:R61" si="18">(O57-O59)</f>
        <v>-5.4574553300258017</v>
      </c>
      <c r="P61" s="21">
        <f t="shared" si="18"/>
        <v>-6.2058007362129999</v>
      </c>
      <c r="Q61" s="21">
        <f t="shared" si="18"/>
        <v>-5.5460624471815017</v>
      </c>
      <c r="R61" s="21">
        <f t="shared" si="18"/>
        <v>-4.5131261927664994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aMEfkag7Wl4zLGPFNJ0hiL30aUxWKJiUpnClshoGcJV6UiHAFWQE1EpT7ifFSz94GreicxsL84z3M1dn3Y+1XQ==" saltValue="jPZ6TAn5pFRsiRRw7nRtwA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2022-11-21T15:36:24Z</dcterms:modified>
</cp:coreProperties>
</file>