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62035826-6752-4B31-9130-D0C9E20DA306}" xr6:coauthVersionLast="47" xr6:coauthVersionMax="47" xr10:uidLastSave="{48AB7ACB-4E8D-457C-A6CC-B01E794F64C0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<sst xmlns="http://schemas.openxmlformats.org/spreadsheetml/2006/main" count="69488" uniqueCount="1474">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</sst>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66.290000000000006</c:v>
                </c:pt>
                <c:pt idx="1">
                  <c:v>65.86</c:v>
                </c:pt>
                <c:pt idx="2">
                  <c:v>65.66</c:v>
                </c:pt>
                <c:pt idx="3">
                  <c:v>65.239999999999995</c:v>
                </c:pt>
                <c:pt idx="4">
                  <c:v>64.31</c:v>
                </c:pt>
                <c:pt idx="5">
                  <c:v>64.34</c:v>
                </c:pt>
                <c:pt idx="6">
                  <c:v>64.3</c:v>
                </c:pt>
                <c:pt idx="7">
                  <c:v>64.239999999999995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65.73</c:v>
                </c:pt>
                <c:pt idx="1">
                  <c:v>67.56</c:v>
                </c:pt>
                <c:pt idx="2">
                  <c:v>67.28</c:v>
                </c:pt>
                <c:pt idx="3">
                  <c:v>65.64</c:v>
                </c:pt>
                <c:pt idx="4">
                  <c:v>67</c:v>
                </c:pt>
                <c:pt idx="5">
                  <c:v>66.7</c:v>
                </c:pt>
                <c:pt idx="6">
                  <c:v>66.22</c:v>
                </c:pt>
                <c:pt idx="7">
                  <c:v>67.650000000000006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East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19.600000000000001</c:v>
                </c:pt>
                <c:pt idx="1">
                  <c:v>18.899999999999999</c:v>
                </c:pt>
                <c:pt idx="2">
                  <c:v>16.2</c:v>
                </c:pt>
                <c:pt idx="3">
                  <c:v>14.4</c:v>
                </c:pt>
                <c:pt idx="4">
                  <c:v>15.3</c:v>
                </c:pt>
                <c:pt idx="5">
                  <c:v>15.3</c:v>
                </c:pt>
                <c:pt idx="6">
                  <c:v>10.8</c:v>
                </c:pt>
                <c:pt idx="7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East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16.100000000000001</c:v>
                </c:pt>
                <c:pt idx="1">
                  <c:v>16</c:v>
                </c:pt>
                <c:pt idx="2">
                  <c:v>15.5</c:v>
                </c:pt>
                <c:pt idx="3">
                  <c:v>15.8</c:v>
                </c:pt>
                <c:pt idx="4">
                  <c:v>15.6</c:v>
                </c:pt>
                <c:pt idx="5">
                  <c:v>15.5</c:v>
                </c:pt>
                <c:pt idx="6">
                  <c:v>13.6</c:v>
                </c:pt>
                <c:pt idx="7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East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65.353452660316293</c:v>
                </c:pt>
                <c:pt idx="1">
                  <c:v>58.492411832321203</c:v>
                </c:pt>
                <c:pt idx="2">
                  <c:v>60.099760450185499</c:v>
                </c:pt>
                <c:pt idx="3">
                  <c:v>60.683367096651601</c:v>
                </c:pt>
                <c:pt idx="4">
                  <c:v>57.033548773463899</c:v>
                </c:pt>
                <c:pt idx="5">
                  <c:v>63.356722920263998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East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31.280946081972399</c:v>
                </c:pt>
                <c:pt idx="1">
                  <c:v>29.643104787161299</c:v>
                </c:pt>
                <c:pt idx="2">
                  <c:v>25.455147764680198</c:v>
                </c:pt>
                <c:pt idx="3">
                  <c:v>20.3669960004401</c:v>
                </c:pt>
                <c:pt idx="4">
                  <c:v>18.202345322520198</c:v>
                </c:pt>
                <c:pt idx="5">
                  <c:v>23.546085921635299</c:v>
                </c:pt>
                <c:pt idx="6">
                  <c:v>26.1872627121321</c:v>
                </c:pt>
                <c:pt idx="7">
                  <c:v>27.5071818824172</c:v>
                </c:pt>
                <c:pt idx="8">
                  <c:v>25.7250682445633</c:v>
                </c:pt>
                <c:pt idx="9">
                  <c:v>24.736336299965899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Cambridgeshire from 2011-13 to 2018-20 dropped from being above both the rural and England situations to being below that of 'Rural as a Region' with a reducing gap to the England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Cambridgeshire from 2011-13 to 2018-20 fluctuated but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East Cambridgeshire from 2012 to 2019 fluctuated moving between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East Cambridgeshire dropped from being in line with the rural situation to being below the rural position with a widening gap to England.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East Cambridgeshire from 2015/16 to 2020/21 fluctuated around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East Cambridgeshire from 2008-10 to 2017-19 fluctuated around the rural situation, and did not demonstrate the consistent downward trend that 'Rural as a Region' and England did over this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89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Cambridgeshire</v>
      </c>
      <c r="G12" s="12"/>
      <c r="H12" s="13"/>
      <c r="I12" s="14">
        <f>IF(VLOOKUP($F12,'M HLE'!$B$10:$L$468,'M HLE'!E$1,FALSE)=0,"",VLOOKUP($F12,'M HLE'!$B$10:$L$468,'M HLE'!E$1,FALSE))</f>
        <v>66.290000000000006</v>
      </c>
      <c r="J12" s="15">
        <f>IF(VLOOKUP($F12,'M HLE'!$B$10:$L$468,'M HLE'!F$1,FALSE)=0,"",VLOOKUP($F12,'M HLE'!$B$10:$L$468,'M HLE'!F$1,FALSE))</f>
        <v>65.86</v>
      </c>
      <c r="K12" s="15">
        <f>IF(VLOOKUP($F12,'M HLE'!$B$10:$L$468,'M HLE'!G$1,FALSE)=0,"",VLOOKUP($F12,'M HLE'!$B$10:$L$468,'M HLE'!G$1,FALSE))</f>
        <v>65.66</v>
      </c>
      <c r="L12" s="15">
        <f>IF(VLOOKUP($F12,'M HLE'!$B$10:$L$468,'M HLE'!H$1,FALSE)=0,"",VLOOKUP($F12,'M HLE'!$B$10:$L$468,'M HLE'!H$1,FALSE))</f>
        <v>65.239999999999995</v>
      </c>
      <c r="M12" s="15">
        <f>IF(VLOOKUP($F12,'M HLE'!$B$10:$L$468,'M HLE'!I$1,FALSE)=0,"",VLOOKUP($F12,'M HLE'!$B$10:$L$468,'M HLE'!I$1,FALSE))</f>
        <v>64.31</v>
      </c>
      <c r="N12" s="15">
        <f>IF(VLOOKUP($F12,'M HLE'!$B$10:$L$468,'M HLE'!J$1,FALSE)=0,"",VLOOKUP($F12,'M HLE'!$B$10:$L$468,'M HLE'!J$1,FALSE))</f>
        <v>64.34</v>
      </c>
      <c r="O12" s="15">
        <f>IF(VLOOKUP($F12,'M HLE'!$B$10:$L$468,'M HLE'!K$1,FALSE)=0,"",VLOOKUP($F12,'M HLE'!$B$10:$L$468,'M HLE'!K$1,FALSE))</f>
        <v>64.3</v>
      </c>
      <c r="P12" s="15">
        <f>IF(VLOOKUP($F12,'M HLE'!$B$10:$L$468,'M HLE'!L$1,FALSE)=0,"",VLOOKUP($F12,'M HLE'!$B$10:$L$468,'M HLE'!L$1,FALSE))</f>
        <v>64.239999999999995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Cambridgeshire to Rural as a Region</v>
      </c>
      <c r="G15" s="41"/>
      <c r="H15" s="42"/>
      <c r="I15" s="21">
        <f>100*((I12-I13))/I13</f>
        <v>2.3839126439266898</v>
      </c>
      <c r="J15" s="21">
        <f>100*((J12-J13))/J13</f>
        <v>1.0448150477914626</v>
      </c>
      <c r="K15" s="21">
        <f t="shared" ref="K15:P15" si="0">100*((K12-K13))/K13</f>
        <v>0.9167966678706061</v>
      </c>
      <c r="L15" s="21">
        <f t="shared" si="0"/>
        <v>0.92431449897512719</v>
      </c>
      <c r="M15" s="21">
        <f t="shared" si="0"/>
        <v>-0.38337915811486234</v>
      </c>
      <c r="N15" s="21">
        <f t="shared" si="0"/>
        <v>0.15956411753258148</v>
      </c>
      <c r="O15" s="21">
        <f t="shared" si="0"/>
        <v>-0.11417741772623158</v>
      </c>
      <c r="P15" s="21">
        <f t="shared" si="0"/>
        <v>-0.73245356491640723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Cambridgeshire to England</v>
      </c>
      <c r="G16" s="44"/>
      <c r="H16" s="45"/>
      <c r="I16" s="21">
        <f>100*(I12-I14)/I14</f>
        <v>4.9224438113327107</v>
      </c>
      <c r="J16" s="21">
        <f>100*(J12-J14)/J14</f>
        <v>3.9293040871074676</v>
      </c>
      <c r="K16" s="21">
        <f t="shared" ref="K16:P16" si="1">100*(K12-K14)/K14</f>
        <v>3.5973493215525307</v>
      </c>
      <c r="L16" s="21">
        <f t="shared" si="1"/>
        <v>3.0484915495182316</v>
      </c>
      <c r="M16" s="21">
        <f t="shared" si="1"/>
        <v>1.4673398548437988</v>
      </c>
      <c r="N16" s="21">
        <f t="shared" si="1"/>
        <v>1.5467171717171779</v>
      </c>
      <c r="O16" s="21">
        <f t="shared" si="1"/>
        <v>1.7727128838239909</v>
      </c>
      <c r="P16" s="21">
        <f t="shared" si="1"/>
        <v>1.7421602787456356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Cambridgeshire</v>
      </c>
      <c r="G21" s="12"/>
      <c r="H21" s="13"/>
      <c r="I21" s="14">
        <f>IF(VLOOKUP($F21,'F HLE'!$B$10:$L$468,'F HLE'!E$1,FALSE)=0,"",VLOOKUP($F21,'F HLE'!$B$10:$L$468,'F HLE'!E$1,FALSE))</f>
        <v>65.73</v>
      </c>
      <c r="J21" s="15">
        <f>IF(VLOOKUP($F21,'F HLE'!$B$10:$L$468,'F HLE'!F$1,FALSE)=0,"",VLOOKUP($F21,'F HLE'!$B$10:$L$468,'F HLE'!F$1,FALSE))</f>
        <v>67.56</v>
      </c>
      <c r="K21" s="15">
        <f>IF(VLOOKUP($F21,'F HLE'!$B$10:$L$468,'F HLE'!G$1,FALSE)=0,"",VLOOKUP($F21,'F HLE'!$B$10:$L$468,'F HLE'!G$1,FALSE))</f>
        <v>67.28</v>
      </c>
      <c r="L21" s="15">
        <f>IF(VLOOKUP($F21,'F HLE'!$B$10:$L$468,'F HLE'!H$1,FALSE)=0,"",VLOOKUP($F21,'F HLE'!$B$10:$L$468,'F HLE'!H$1,FALSE))</f>
        <v>65.64</v>
      </c>
      <c r="M21" s="15">
        <f>IF(VLOOKUP($F21,'F HLE'!$B$10:$L$468,'F HLE'!I$1,FALSE)=0,"",VLOOKUP($F21,'F HLE'!$B$10:$L$468,'F HLE'!I$1,FALSE))</f>
        <v>67</v>
      </c>
      <c r="N21" s="15">
        <f>IF(VLOOKUP($F21,'F HLE'!$B$10:$L$468,'F HLE'!J$1,FALSE)=0,"",VLOOKUP($F21,'F HLE'!$B$10:$L$468,'F HLE'!J$1,FALSE))</f>
        <v>66.7</v>
      </c>
      <c r="O21" s="15">
        <f>IF(VLOOKUP($F21,'F HLE'!$B$10:$L$468,'F HLE'!K$1,FALSE)=0,"",VLOOKUP($F21,'F HLE'!$B$10:$L$468,'F HLE'!K$1,FALSE))</f>
        <v>66.22</v>
      </c>
      <c r="P21" s="15">
        <f>IF(VLOOKUP($F21,'F HLE'!$B$10:$L$468,'F HLE'!L$1,FALSE)=0,"",VLOOKUP($F21,'F HLE'!$B$10:$L$468,'F HLE'!L$1,FALSE))</f>
        <v>67.650000000000006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Cambridgeshire to Rural as a Region</v>
      </c>
      <c r="G24" s="41"/>
      <c r="H24" s="42"/>
      <c r="I24" s="21">
        <f>100*((I21-I22))/I22</f>
        <v>0.27077533274855248</v>
      </c>
      <c r="J24" s="21">
        <f>100*((J21-J22))/J22</f>
        <v>3.668922340376545</v>
      </c>
      <c r="K24" s="21">
        <f t="shared" ref="K24:P24" si="3">100*((K21-K22))/K22</f>
        <v>2.5187803800265445</v>
      </c>
      <c r="L24" s="21">
        <f t="shared" si="3"/>
        <v>0.11897135535826962</v>
      </c>
      <c r="M24" s="21">
        <f t="shared" si="3"/>
        <v>2.1964612568639823</v>
      </c>
      <c r="N24" s="21">
        <f t="shared" si="3"/>
        <v>2.1025158243591693</v>
      </c>
      <c r="O24" s="21">
        <f t="shared" si="3"/>
        <v>2.89319121165977</v>
      </c>
      <c r="P24" s="21">
        <f t="shared" si="3"/>
        <v>3.4838808367432614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Cambridgeshire to England</v>
      </c>
      <c r="G25" s="44"/>
      <c r="H25" s="45"/>
      <c r="I25" s="21">
        <f>100*(I21-I23)/I23</f>
        <v>2.9605263157894743</v>
      </c>
      <c r="J25" s="21">
        <f>100*(J21-J23)/J23</f>
        <v>5.810493343774473</v>
      </c>
      <c r="K25" s="21">
        <f t="shared" ref="K25:P25" si="4">100*(K21-K23)/K23</f>
        <v>5.0265376209803287</v>
      </c>
      <c r="L25" s="21">
        <f t="shared" si="4"/>
        <v>2.8678890456041346</v>
      </c>
      <c r="M25" s="21">
        <f t="shared" si="4"/>
        <v>5.0650776227065961</v>
      </c>
      <c r="N25" s="21">
        <f t="shared" si="4"/>
        <v>4.3981843794021005</v>
      </c>
      <c r="O25" s="21">
        <f t="shared" si="4"/>
        <v>4.2506297229219072</v>
      </c>
      <c r="P25" s="21">
        <f t="shared" si="4"/>
        <v>5.9182714889619668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East Cambridgeshire</v>
      </c>
      <c r="G30" s="12"/>
      <c r="H30" s="13"/>
      <c r="I30" s="14">
        <f>IF(VLOOKUP($F30,SMOKING!$B$10:$L$468,SMOKING!E$1,FALSE)=0,"",VLOOKUP($F30,SMOKING!$B$10:$L$468,SMOKING!E$1,FALSE))</f>
        <v>19.600000000000001</v>
      </c>
      <c r="J30" s="15">
        <f>IF(VLOOKUP($F30,SMOKING!$B$10:$L$468,SMOKING!F$1,FALSE)=0,"",VLOOKUP($F30,SMOKING!$B$10:$L$468,SMOKING!F$1,FALSE))</f>
        <v>18.899999999999999</v>
      </c>
      <c r="K30" s="15">
        <f>IF(VLOOKUP($F30,SMOKING!$B$10:$L$468,SMOKING!G$1,FALSE)=0,"",VLOOKUP($F30,SMOKING!$B$10:$L$468,SMOKING!G$1,FALSE))</f>
        <v>16.2</v>
      </c>
      <c r="L30" s="15">
        <f>IF(VLOOKUP($F30,SMOKING!$B$10:$L$468,SMOKING!H$1,FALSE)=0,"",VLOOKUP($F30,SMOKING!$B$10:$L$468,SMOKING!H$1,FALSE))</f>
        <v>14.4</v>
      </c>
      <c r="M30" s="15">
        <f>IF(VLOOKUP($F30,SMOKING!$B$10:$L$468,SMOKING!I$1,FALSE)=0,"",VLOOKUP($F30,SMOKING!$B$10:$L$468,SMOKING!I$1,FALSE))</f>
        <v>15.3</v>
      </c>
      <c r="N30" s="15">
        <f>IF(VLOOKUP($F30,SMOKING!$B$10:$L$468,SMOKING!J$1,FALSE)=0,"",VLOOKUP($F30,SMOKING!$B$10:$L$468,SMOKING!J$1,FALSE))</f>
        <v>15.3</v>
      </c>
      <c r="O30" s="15">
        <f>IF(VLOOKUP($F30,SMOKING!$B$10:$L$468,SMOKING!K$1,FALSE)=0,"",VLOOKUP($F30,SMOKING!$B$10:$L$468,SMOKING!K$1,FALSE))</f>
        <v>10.8</v>
      </c>
      <c r="P30" s="15">
        <f>IF(VLOOKUP($F30,SMOKING!$B$10:$L$468,SMOKING!L$1,FALSE)=0,"",VLOOKUP($F30,SMOKING!$B$10:$L$468,SMOKING!L$1,FALSE))</f>
        <v>13.5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East Cambridgeshire to Rural as a Region</v>
      </c>
      <c r="G33" s="41"/>
      <c r="H33" s="42"/>
      <c r="I33" s="21">
        <f>((I30-I31))</f>
        <v>2.327586206896548</v>
      </c>
      <c r="J33" s="21">
        <f>((J30-J31))</f>
        <v>2.790804597701154</v>
      </c>
      <c r="K33" s="21">
        <f t="shared" ref="K33:P33" si="6">((K30-K31))</f>
        <v>0.63218390804597568</v>
      </c>
      <c r="L33" s="21">
        <f t="shared" si="6"/>
        <v>-0.49310344827586228</v>
      </c>
      <c r="M33" s="21">
        <f t="shared" si="6"/>
        <v>1.9781609195402314</v>
      </c>
      <c r="N33" s="21">
        <f t="shared" si="6"/>
        <v>2.4643678160919524</v>
      </c>
      <c r="O33" s="21">
        <f t="shared" si="6"/>
        <v>-1.812643678160919</v>
      </c>
      <c r="P33" s="21">
        <f t="shared" si="6"/>
        <v>0.77356321839080877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East Cambridgeshire to England</v>
      </c>
      <c r="G34" s="44"/>
      <c r="H34" s="45"/>
      <c r="I34" s="21">
        <f>(I30-I32)</f>
        <v>0.30000000000000071</v>
      </c>
      <c r="J34" s="21">
        <f>(J30-J32)</f>
        <v>0.5</v>
      </c>
      <c r="K34" s="21">
        <f t="shared" ref="K34:P34" si="7">(K30-K32)</f>
        <v>-1.6000000000000014</v>
      </c>
      <c r="L34" s="21">
        <f t="shared" si="7"/>
        <v>-2.4999999999999982</v>
      </c>
      <c r="M34" s="21">
        <f t="shared" si="7"/>
        <v>-0.19999999999999929</v>
      </c>
      <c r="N34" s="21">
        <f t="shared" si="7"/>
        <v>0.40000000000000036</v>
      </c>
      <c r="O34" s="21">
        <f t="shared" si="7"/>
        <v>-3.5999999999999996</v>
      </c>
      <c r="P34" s="21">
        <f t="shared" si="7"/>
        <v>-0.40000000000000036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East Cambridgeshire</v>
      </c>
      <c r="G39" s="12"/>
      <c r="H39" s="13"/>
      <c r="I39" s="14">
        <f>IF(VLOOKUP($F39,'CHILD OBESITY'!$B$10:$L$468,'CHILD OBESITY'!E$1,FALSE)=0,"",VLOOKUP($F39,'CHILD OBESITY'!$B$10:$L$468,'CHILD OBESITY'!E$1,FALSE))</f>
        <v>16.100000000000001</v>
      </c>
      <c r="J39" s="15">
        <f>IF(VLOOKUP($F39,'CHILD OBESITY'!$B$10:$L$468,'CHILD OBESITY'!F$1,FALSE)=0,"",VLOOKUP($F39,'CHILD OBESITY'!$B$10:$L$468,'CHILD OBESITY'!F$1,FALSE))</f>
        <v>16</v>
      </c>
      <c r="K39" s="15">
        <f>IF(VLOOKUP($F39,'CHILD OBESITY'!$B$10:$L$468,'CHILD OBESITY'!G$1,FALSE)=0,"",VLOOKUP($F39,'CHILD OBESITY'!$B$10:$L$468,'CHILD OBESITY'!G$1,FALSE))</f>
        <v>15.5</v>
      </c>
      <c r="L39" s="15">
        <f>IF(VLOOKUP($F39,'CHILD OBESITY'!$B$10:$L$468,'CHILD OBESITY'!H$1,FALSE)=0,"",VLOOKUP($F39,'CHILD OBESITY'!$B$10:$L$468,'CHILD OBESITY'!H$1,FALSE))</f>
        <v>15.8</v>
      </c>
      <c r="M39" s="15">
        <f>IF(VLOOKUP($F39,'CHILD OBESITY'!$B$10:$L$468,'CHILD OBESITY'!I$1,FALSE)=0,"",VLOOKUP($F39,'CHILD OBESITY'!$B$10:$L$468,'CHILD OBESITY'!I$1,FALSE))</f>
        <v>15.6</v>
      </c>
      <c r="N39" s="15">
        <f>IF(VLOOKUP($F39,'CHILD OBESITY'!$B$10:$L$468,'CHILD OBESITY'!J$1,FALSE)=0,"",VLOOKUP($F39,'CHILD OBESITY'!$B$10:$L$468,'CHILD OBESITY'!J$1,FALSE))</f>
        <v>15.5</v>
      </c>
      <c r="O39" s="15">
        <f>IF(VLOOKUP($F39,'CHILD OBESITY'!$B$10:$L$468,'CHILD OBESITY'!K$1,FALSE)=0,"",VLOOKUP($F39,'CHILD OBESITY'!$B$10:$L$468,'CHILD OBESITY'!K$1,FALSE))</f>
        <v>13.6</v>
      </c>
      <c r="P39" s="15">
        <f>IF(VLOOKUP($F39,'CHILD OBESITY'!$B$10:$L$468,'CHILD OBESITY'!L$1,FALSE)=0,"",VLOOKUP($F39,'CHILD OBESITY'!$B$10:$L$468,'CHILD OBESITY'!L$1,FALSE))</f>
        <v>13.7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East Cambridgeshire to Rural as a Region</v>
      </c>
      <c r="G42" s="41"/>
      <c r="H42" s="42"/>
      <c r="I42" s="21">
        <f>((I39-I40))</f>
        <v>-0.20888888888889312</v>
      </c>
      <c r="J42" s="21">
        <f>((J39-J40))</f>
        <v>-0.46555555555555017</v>
      </c>
      <c r="K42" s="21">
        <f t="shared" ref="K42:P42" si="9">((K39-K40))</f>
        <v>-1.0777777777777793</v>
      </c>
      <c r="L42" s="21">
        <f t="shared" si="9"/>
        <v>-0.59555555555555273</v>
      </c>
      <c r="M42" s="21">
        <f t="shared" si="9"/>
        <v>-0.71444444444444066</v>
      </c>
      <c r="N42" s="21">
        <f t="shared" si="9"/>
        <v>-0.84333333333333016</v>
      </c>
      <c r="O42" s="21">
        <f t="shared" si="9"/>
        <v>-2.7477777777777685</v>
      </c>
      <c r="P42" s="21">
        <f t="shared" si="9"/>
        <v>-2.8433333333333373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East Cambridgeshire to England</v>
      </c>
      <c r="G43" s="44"/>
      <c r="H43" s="45"/>
      <c r="I43" s="21">
        <f>(I39-I41)</f>
        <v>-2.5999999999999979</v>
      </c>
      <c r="J43" s="21">
        <f>(J39-J41)</f>
        <v>-3</v>
      </c>
      <c r="K43" s="21">
        <f t="shared" ref="K43:P43" si="10">(K39-K41)</f>
        <v>-3.6000000000000014</v>
      </c>
      <c r="L43" s="21">
        <f t="shared" si="10"/>
        <v>-3.3000000000000007</v>
      </c>
      <c r="M43" s="21">
        <f t="shared" si="10"/>
        <v>-3.4000000000000004</v>
      </c>
      <c r="N43" s="21">
        <f t="shared" si="10"/>
        <v>-3.8000000000000007</v>
      </c>
      <c r="O43" s="21">
        <f t="shared" si="10"/>
        <v>-6.0000000000000018</v>
      </c>
      <c r="P43" s="21">
        <f t="shared" si="10"/>
        <v>-6.3000000000000007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East Cambridgeshire</v>
      </c>
      <c r="G48" s="12"/>
      <c r="H48" s="13"/>
      <c r="I48" s="14">
        <f>IF(VLOOKUP($F48,'ADULT OBESITY'!$B$10:$L$468,'ADULT OBESITY'!E$1,FALSE)=0,"",VLOOKUP($F48,'ADULT OBESITY'!$B$10:$L$468,'ADULT OBESITY'!E$1,FALSE))</f>
        <v>65.353452660316293</v>
      </c>
      <c r="J48" s="15">
        <f>IF(VLOOKUP($F48,'ADULT OBESITY'!$B$10:$L$468,'ADULT OBESITY'!F$1,FALSE)=0,"",VLOOKUP($F48,'ADULT OBESITY'!$B$10:$L$468,'ADULT OBESITY'!F$1,FALSE))</f>
        <v>58.492411832321203</v>
      </c>
      <c r="K48" s="15">
        <f>IF(VLOOKUP($F48,'ADULT OBESITY'!$B$10:$L$468,'ADULT OBESITY'!G$1,FALSE)=0,"",VLOOKUP($F48,'ADULT OBESITY'!$B$10:$L$468,'ADULT OBESITY'!G$1,FALSE))</f>
        <v>60.099760450185499</v>
      </c>
      <c r="L48" s="15">
        <f>IF(VLOOKUP($F48,'ADULT OBESITY'!$B$10:$L$468,'ADULT OBESITY'!H$1,FALSE)=0,"",VLOOKUP($F48,'ADULT OBESITY'!$B$10:$L$468,'ADULT OBESITY'!H$1,FALSE))</f>
        <v>60.683367096651601</v>
      </c>
      <c r="M48" s="15">
        <f>IF(VLOOKUP($F48,'ADULT OBESITY'!$B$10:$L$468,'ADULT OBESITY'!I$1,FALSE)=0,"",VLOOKUP($F48,'ADULT OBESITY'!$B$10:$L$468,'ADULT OBESITY'!I$1,FALSE))</f>
        <v>57.033548773463899</v>
      </c>
      <c r="N48" s="15">
        <f>IF(VLOOKUP($F48,'ADULT OBESITY'!$B$10:$L$468,'ADULT OBESITY'!J$1,FALSE)=0,"",VLOOKUP($F48,'ADULT OBESITY'!$B$10:$L$468,'ADULT OBESITY'!J$1,FALSE))</f>
        <v>63.356722920263998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East Cambridgeshire to Rural as a Region</v>
      </c>
      <c r="G51" s="41"/>
      <c r="H51" s="42"/>
      <c r="I51" s="21">
        <f>((I48-I49))</f>
        <v>3.7890368407547044</v>
      </c>
      <c r="J51" s="21">
        <f>((J48-J49))</f>
        <v>-2.9379652982824993</v>
      </c>
      <c r="K51" s="21">
        <f t="shared" ref="K51:N51" si="12">((K48-K49))</f>
        <v>-2.166207425879179</v>
      </c>
      <c r="L51" s="21">
        <f t="shared" si="12"/>
        <v>-1.6712259051566392</v>
      </c>
      <c r="M51" s="21">
        <f t="shared" si="12"/>
        <v>-5.1476184067792516</v>
      </c>
      <c r="N51" s="21">
        <f t="shared" si="12"/>
        <v>-0.21400468219853508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East Cambridgeshire to England</v>
      </c>
      <c r="G52" s="44"/>
      <c r="H52" s="45"/>
      <c r="I52" s="21">
        <f>(I48-I50)</f>
        <v>3.9670745754727932</v>
      </c>
      <c r="J52" s="21">
        <f>(J48-J50)</f>
        <v>-2.9576209311081954</v>
      </c>
      <c r="K52" s="21">
        <f t="shared" ref="K52:N52" si="13">(K48-K50)</f>
        <v>-1.9167579852586982</v>
      </c>
      <c r="L52" s="21">
        <f t="shared" si="13"/>
        <v>-1.4440473156070013</v>
      </c>
      <c r="M52" s="21">
        <f t="shared" si="13"/>
        <v>-5.7230146977797034</v>
      </c>
      <c r="N52" s="21">
        <f t="shared" si="13"/>
        <v>-9.5367518506598969E-2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East Cambridgeshire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31.280946081972399</v>
      </c>
      <c r="J57" s="15">
        <f>IF(VLOOKUP($F57,'UNDER 75 MORTALITY'!$B$10:$L$468,'UNDER 75 MORTALITY'!F$1,FALSE)=0,"",VLOOKUP($F57,'UNDER 75 MORTALITY'!$B$10:$L$468,'UNDER 75 MORTALITY'!F$1,FALSE))</f>
        <v>29.643104787161299</v>
      </c>
      <c r="K57" s="15">
        <f>IF(VLOOKUP($F57,'UNDER 75 MORTALITY'!$B$10:$L$468,'UNDER 75 MORTALITY'!G$1,FALSE)=0,"",VLOOKUP($F57,'UNDER 75 MORTALITY'!$B$10:$L$468,'UNDER 75 MORTALITY'!G$1,FALSE))</f>
        <v>25.455147764680198</v>
      </c>
      <c r="L57" s="15">
        <f>IF(VLOOKUP($F57,'UNDER 75 MORTALITY'!$B$10:$L$468,'UNDER 75 MORTALITY'!H$1,FALSE)=0,"",VLOOKUP($F57,'UNDER 75 MORTALITY'!$B$10:$L$468,'UNDER 75 MORTALITY'!H$1,FALSE))</f>
        <v>20.3669960004401</v>
      </c>
      <c r="M57" s="15">
        <f>IF(VLOOKUP($F57,'UNDER 75 MORTALITY'!$B$10:$L$468,'UNDER 75 MORTALITY'!I$1,FALSE)=0,"",VLOOKUP($F57,'UNDER 75 MORTALITY'!$B$10:$L$468,'UNDER 75 MORTALITY'!I$1,FALSE))</f>
        <v>18.202345322520198</v>
      </c>
      <c r="N57" s="15">
        <f>IF(VLOOKUP($F57,'UNDER 75 MORTALITY'!$B$10:$L$468,'UNDER 75 MORTALITY'!J$1,FALSE)=0,"",VLOOKUP($F57,'UNDER 75 MORTALITY'!$B$10:$L$468,'UNDER 75 MORTALITY'!J$1,FALSE))</f>
        <v>23.546085921635299</v>
      </c>
      <c r="O57" s="15">
        <f>IF(VLOOKUP($F57,'UNDER 75 MORTALITY'!$B$10:$L$468,'UNDER 75 MORTALITY'!K$1,FALSE)=0,"",VLOOKUP($F57,'UNDER 75 MORTALITY'!$B$10:$L$468,'UNDER 75 MORTALITY'!K$1,FALSE))</f>
        <v>26.1872627121321</v>
      </c>
      <c r="P57" s="15">
        <f>IF(VLOOKUP($F57,'UNDER 75 MORTALITY'!$B$10:$L$468,'UNDER 75 MORTALITY'!L$1,FALSE)=0,"",VLOOKUP($F57,'UNDER 75 MORTALITY'!$B$10:$L$468,'UNDER 75 MORTALITY'!L$1,FALSE))</f>
        <v>27.5071818824172</v>
      </c>
      <c r="Q57" s="15">
        <f>IF(VLOOKUP($F57,'UNDER 75 MORTALITY'!$B$10:$N$468,'UNDER 75 MORTALITY'!M$1,FALSE)=0,"",VLOOKUP($F57,'UNDER 75 MORTALITY'!$B$10:$N$468,'UNDER 75 MORTALITY'!M$1,FALSE))</f>
        <v>25.7250682445633</v>
      </c>
      <c r="R57" s="15">
        <f>IF(VLOOKUP($F57,'UNDER 75 MORTALITY'!$B$10:$N$468,'UNDER 75 MORTALITY'!N$1,FALSE)=0,"",VLOOKUP($F57,'UNDER 75 MORTALITY'!$B$10:$N$468,'UNDER 75 MORTALITY'!N$1,FALSE))</f>
        <v>24.736336299965899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East Cambridgeshire to Rural as a Region</v>
      </c>
      <c r="G60" s="41"/>
      <c r="H60" s="42"/>
      <c r="I60" s="21">
        <f>((I57-I58))</f>
        <v>0.52316878416225521</v>
      </c>
      <c r="J60" s="21">
        <f>((J57-J58))</f>
        <v>0.45561992572480747</v>
      </c>
      <c r="K60" s="21">
        <f t="shared" ref="K60:N60" si="15">((K57-K58))</f>
        <v>-2.4645153565236981</v>
      </c>
      <c r="L60" s="21">
        <f t="shared" si="15"/>
        <v>-6.1512531736187448</v>
      </c>
      <c r="M60" s="21">
        <f t="shared" si="15"/>
        <v>-6.9849239175946423</v>
      </c>
      <c r="N60" s="21">
        <f t="shared" si="15"/>
        <v>-1.1618232491878935</v>
      </c>
      <c r="O60" s="21">
        <f t="shared" ref="O60:R60" si="16">((O57-O58))</f>
        <v>2.0835727577807717</v>
      </c>
      <c r="P60" s="21">
        <f t="shared" si="16"/>
        <v>3.6635509390370089</v>
      </c>
      <c r="Q60" s="21">
        <f t="shared" si="16"/>
        <v>2.1957837004575751</v>
      </c>
      <c r="R60" s="21">
        <f t="shared" si="16"/>
        <v>1.6423214234645229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East Cambridgeshire to England</v>
      </c>
      <c r="G61" s="44"/>
      <c r="H61" s="45"/>
      <c r="I61" s="21">
        <f>(I57-I59)</f>
        <v>-5.8909476075718992</v>
      </c>
      <c r="J61" s="21">
        <f>(J57-J59)</f>
        <v>-5.3111876451010005</v>
      </c>
      <c r="K61" s="21">
        <f t="shared" ref="K61:N61" si="17">(K57-K59)</f>
        <v>-7.9325627073557001</v>
      </c>
      <c r="L61" s="21">
        <f t="shared" si="17"/>
        <v>-11.594882495885301</v>
      </c>
      <c r="M61" s="21">
        <f t="shared" si="17"/>
        <v>-12.736657625961303</v>
      </c>
      <c r="N61" s="21">
        <f t="shared" si="17"/>
        <v>-6.7542025843805007</v>
      </c>
      <c r="O61" s="21">
        <f t="shared" ref="O61:R61" si="18">(O57-O59)</f>
        <v>-3.4457861363407005</v>
      </c>
      <c r="P61" s="21">
        <f t="shared" si="18"/>
        <v>-1.5621845341958007</v>
      </c>
      <c r="Q61" s="21">
        <f t="shared" si="18"/>
        <v>-2.9224365427599004</v>
      </c>
      <c r="R61" s="21">
        <f t="shared" si="18"/>
        <v>-3.3188387046612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+aBNt1heVZ+hEIY9zSNfDIXH2zRwiy2qOnVuhCf0HfJ2e5ZMNb74mQsRA2XcEf23PzfaGxUwXkjVkoJRAT5tFg==" saltValue="Da8+6Sj3EUTD7DHRD/28t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2022-11-22T11:27:16Z</dcterms:modified>
</cp:coreProperties>
</file>