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0504370-4D7A-4773-BC2E-616B3E552A53}" xr6:coauthVersionLast="47" xr6:coauthVersionMax="47" xr10:uidLastSave="{520FEBE0-340D-45CF-B7EF-0050B6045919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<sst xmlns="http://schemas.openxmlformats.org/spreadsheetml/2006/main" count="69488" uniqueCount="1474">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</sst>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64.45</c:v>
                </c:pt>
                <c:pt idx="1">
                  <c:v>65.64</c:v>
                </c:pt>
                <c:pt idx="2">
                  <c:v>65.06</c:v>
                </c:pt>
                <c:pt idx="3">
                  <c:v>63.45</c:v>
                </c:pt>
                <c:pt idx="4">
                  <c:v>63.19</c:v>
                </c:pt>
                <c:pt idx="5">
                  <c:v>63.91</c:v>
                </c:pt>
                <c:pt idx="6">
                  <c:v>65.05</c:v>
                </c:pt>
                <c:pt idx="7">
                  <c:v>66.989999999999995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66.17</c:v>
                </c:pt>
                <c:pt idx="1">
                  <c:v>66.05</c:v>
                </c:pt>
                <c:pt idx="2">
                  <c:v>66.72</c:v>
                </c:pt>
                <c:pt idx="3">
                  <c:v>65.400000000000006</c:v>
                </c:pt>
                <c:pt idx="4">
                  <c:v>65.06</c:v>
                </c:pt>
                <c:pt idx="5">
                  <c:v>65.27</c:v>
                </c:pt>
                <c:pt idx="6">
                  <c:v>62.93</c:v>
                </c:pt>
                <c:pt idx="7">
                  <c:v>64.37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East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18.899999999999999</c:v>
                </c:pt>
                <c:pt idx="1">
                  <c:v>22</c:v>
                </c:pt>
                <c:pt idx="2">
                  <c:v>19.399999999999999</c:v>
                </c:pt>
                <c:pt idx="3">
                  <c:v>16</c:v>
                </c:pt>
                <c:pt idx="4">
                  <c:v>16.100000000000001</c:v>
                </c:pt>
                <c:pt idx="5">
                  <c:v>13.6</c:v>
                </c:pt>
                <c:pt idx="6">
                  <c:v>15.1</c:v>
                </c:pt>
                <c:pt idx="7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East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East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65.3884680765442</c:v>
                </c:pt>
                <c:pt idx="1">
                  <c:v>63.612859043464901</c:v>
                </c:pt>
                <c:pt idx="2">
                  <c:v>62.285742708109403</c:v>
                </c:pt>
                <c:pt idx="3">
                  <c:v>62.248265860188198</c:v>
                </c:pt>
                <c:pt idx="4">
                  <c:v>62.225180543504202</c:v>
                </c:pt>
                <c:pt idx="5">
                  <c:v>61.882071314199997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East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31.3188312614325</c:v>
                </c:pt>
                <c:pt idx="1">
                  <c:v>29.1148449220468</c:v>
                </c:pt>
                <c:pt idx="2">
                  <c:v>28.734810555971301</c:v>
                </c:pt>
                <c:pt idx="3">
                  <c:v>26.9430798749808</c:v>
                </c:pt>
                <c:pt idx="4">
                  <c:v>25.7599061219071</c:v>
                </c:pt>
                <c:pt idx="5">
                  <c:v>24.133118387206899</c:v>
                </c:pt>
                <c:pt idx="6">
                  <c:v>23.154664016389098</c:v>
                </c:pt>
                <c:pt idx="7">
                  <c:v>23.615709751186898</c:v>
                </c:pt>
                <c:pt idx="8">
                  <c:v>23.270101109602201</c:v>
                </c:pt>
                <c:pt idx="9">
                  <c:v>23.305303267635299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Suffolk from 2011-13 to 2018-20 dropped to a low in 2015-17 where it was below both the rural and England situations, before increasing steadily to a position where it was markedly greater than both the rural and England positions in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Suffolk has reduced from 2011-13 to 2018-20 taking it from above both the rural and England situations to below the rural position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East Suffolk from 2012 to 2019 was generally in line with or above the England situation and was consistently greater than the rural level.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Data was not available in this dataset for the East Suffolk Council authority area.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East Suffolk from 2015/16 to 2020/21 dropped from being higher than the rural and England situations to being lower by the end of the period.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East Suffolk from 2008-10 to 2017-19 was in line with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96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Suffolk</v>
      </c>
      <c r="G12" s="12"/>
      <c r="H12" s="13"/>
      <c r="I12" s="14">
        <f>IF(VLOOKUP($F12,'M HLE'!$B$10:$L$468,'M HLE'!E$1,FALSE)=0,"",VLOOKUP($F12,'M HLE'!$B$10:$L$468,'M HLE'!E$1,FALSE))</f>
        <v>64.45</v>
      </c>
      <c r="J12" s="15">
        <f>IF(VLOOKUP($F12,'M HLE'!$B$10:$L$468,'M HLE'!F$1,FALSE)=0,"",VLOOKUP($F12,'M HLE'!$B$10:$L$468,'M HLE'!F$1,FALSE))</f>
        <v>65.64</v>
      </c>
      <c r="K12" s="15">
        <f>IF(VLOOKUP($F12,'M HLE'!$B$10:$L$468,'M HLE'!G$1,FALSE)=0,"",VLOOKUP($F12,'M HLE'!$B$10:$L$468,'M HLE'!G$1,FALSE))</f>
        <v>65.06</v>
      </c>
      <c r="L12" s="15">
        <f>IF(VLOOKUP($F12,'M HLE'!$B$10:$L$468,'M HLE'!H$1,FALSE)=0,"",VLOOKUP($F12,'M HLE'!$B$10:$L$468,'M HLE'!H$1,FALSE))</f>
        <v>63.45</v>
      </c>
      <c r="M12" s="15">
        <f>IF(VLOOKUP($F12,'M HLE'!$B$10:$L$468,'M HLE'!I$1,FALSE)=0,"",VLOOKUP($F12,'M HLE'!$B$10:$L$468,'M HLE'!I$1,FALSE))</f>
        <v>63.19</v>
      </c>
      <c r="N12" s="15">
        <f>IF(VLOOKUP($F12,'M HLE'!$B$10:$L$468,'M HLE'!J$1,FALSE)=0,"",VLOOKUP($F12,'M HLE'!$B$10:$L$468,'M HLE'!J$1,FALSE))</f>
        <v>63.91</v>
      </c>
      <c r="O12" s="15">
        <f>IF(VLOOKUP($F12,'M HLE'!$B$10:$L$468,'M HLE'!K$1,FALSE)=0,"",VLOOKUP($F12,'M HLE'!$B$10:$L$468,'M HLE'!K$1,FALSE))</f>
        <v>65.05</v>
      </c>
      <c r="P12" s="15">
        <f>IF(VLOOKUP($F12,'M HLE'!$B$10:$L$468,'M HLE'!L$1,FALSE)=0,"",VLOOKUP($F12,'M HLE'!$B$10:$L$468,'M HLE'!L$1,FALSE))</f>
        <v>66.989999999999995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Suffolk to Rural as a Region</v>
      </c>
      <c r="G15" s="41"/>
      <c r="H15" s="42"/>
      <c r="I15" s="21">
        <f>100*((I12-I13))/I13</f>
        <v>-0.45793981141839146</v>
      </c>
      <c r="J15" s="21">
        <f>100*((J12-J13))/J13</f>
        <v>0.70728302060479376</v>
      </c>
      <c r="K15" s="21">
        <f t="shared" ref="K15:P15" si="0">100*((K12-K13))/K13</f>
        <v>-5.3793601635363925E-3</v>
      </c>
      <c r="L15" s="21">
        <f t="shared" si="0"/>
        <v>-1.8447615732683535</v>
      </c>
      <c r="M15" s="21">
        <f t="shared" si="0"/>
        <v>-2.1182666615033212</v>
      </c>
      <c r="N15" s="21">
        <f t="shared" si="0"/>
        <v>-0.50982681455538392</v>
      </c>
      <c r="O15" s="21">
        <f t="shared" si="0"/>
        <v>1.0508982733578327</v>
      </c>
      <c r="P15" s="21">
        <f t="shared" si="0"/>
        <v>3.517013320147103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Suffolk to England</v>
      </c>
      <c r="G16" s="44"/>
      <c r="H16" s="45"/>
      <c r="I16" s="21">
        <f>100*(I12-I14)/I14</f>
        <v>2.0101297879075708</v>
      </c>
      <c r="J16" s="21">
        <f>100*(J12-J14)/J14</f>
        <v>3.5821366577244804</v>
      </c>
      <c r="K16" s="21">
        <f t="shared" ref="K16:P16" si="1">100*(K12-K14)/K14</f>
        <v>2.6506784474597658</v>
      </c>
      <c r="L16" s="21">
        <f t="shared" si="1"/>
        <v>0.22113410203759368</v>
      </c>
      <c r="M16" s="21">
        <f t="shared" si="1"/>
        <v>-0.29977911012938596</v>
      </c>
      <c r="N16" s="21">
        <f t="shared" si="1"/>
        <v>0.86805555555555103</v>
      </c>
      <c r="O16" s="21">
        <f t="shared" si="1"/>
        <v>2.9597974042418445</v>
      </c>
      <c r="P16" s="21">
        <f t="shared" si="1"/>
        <v>6.0975609756097473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Suffolk</v>
      </c>
      <c r="G21" s="12"/>
      <c r="H21" s="13"/>
      <c r="I21" s="14">
        <f>IF(VLOOKUP($F21,'F HLE'!$B$10:$L$468,'F HLE'!E$1,FALSE)=0,"",VLOOKUP($F21,'F HLE'!$B$10:$L$468,'F HLE'!E$1,FALSE))</f>
        <v>66.17</v>
      </c>
      <c r="J21" s="15">
        <f>IF(VLOOKUP($F21,'F HLE'!$B$10:$L$468,'F HLE'!F$1,FALSE)=0,"",VLOOKUP($F21,'F HLE'!$B$10:$L$468,'F HLE'!F$1,FALSE))</f>
        <v>66.05</v>
      </c>
      <c r="K21" s="15">
        <f>IF(VLOOKUP($F21,'F HLE'!$B$10:$L$468,'F HLE'!G$1,FALSE)=0,"",VLOOKUP($F21,'F HLE'!$B$10:$L$468,'F HLE'!G$1,FALSE))</f>
        <v>66.72</v>
      </c>
      <c r="L21" s="15">
        <f>IF(VLOOKUP($F21,'F HLE'!$B$10:$L$468,'F HLE'!H$1,FALSE)=0,"",VLOOKUP($F21,'F HLE'!$B$10:$L$468,'F HLE'!H$1,FALSE))</f>
        <v>65.400000000000006</v>
      </c>
      <c r="M21" s="15">
        <f>IF(VLOOKUP($F21,'F HLE'!$B$10:$L$468,'F HLE'!I$1,FALSE)=0,"",VLOOKUP($F21,'F HLE'!$B$10:$L$468,'F HLE'!I$1,FALSE))</f>
        <v>65.06</v>
      </c>
      <c r="N21" s="15">
        <f>IF(VLOOKUP($F21,'F HLE'!$B$10:$L$468,'F HLE'!J$1,FALSE)=0,"",VLOOKUP($F21,'F HLE'!$B$10:$L$468,'F HLE'!J$1,FALSE))</f>
        <v>65.27</v>
      </c>
      <c r="O21" s="15">
        <f>IF(VLOOKUP($F21,'F HLE'!$B$10:$L$468,'F HLE'!K$1,FALSE)=0,"",VLOOKUP($F21,'F HLE'!$B$10:$L$468,'F HLE'!K$1,FALSE))</f>
        <v>62.93</v>
      </c>
      <c r="P21" s="15">
        <f>IF(VLOOKUP($F21,'F HLE'!$B$10:$L$468,'F HLE'!L$1,FALSE)=0,"",VLOOKUP($F21,'F HLE'!$B$10:$L$468,'F HLE'!L$1,FALSE))</f>
        <v>64.37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Suffolk to Rural as a Region</v>
      </c>
      <c r="G24" s="41"/>
      <c r="H24" s="42"/>
      <c r="I24" s="21">
        <f>100*((I21-I22))/I22</f>
        <v>0.94199305899850128</v>
      </c>
      <c r="J24" s="21">
        <f>100*((J21-J22))/J22</f>
        <v>1.3518697540241309</v>
      </c>
      <c r="K24" s="21">
        <f t="shared" ref="K24:P24" si="3">100*((K21-K22))/K22</f>
        <v>1.6654730522498638</v>
      </c>
      <c r="L24" s="21">
        <f t="shared" si="3"/>
        <v>-0.24709435343645117</v>
      </c>
      <c r="M24" s="21">
        <f t="shared" si="3"/>
        <v>-0.76266015863326997</v>
      </c>
      <c r="N24" s="21">
        <f t="shared" si="3"/>
        <v>-8.6488637842244684E-2</v>
      </c>
      <c r="O24" s="21">
        <f t="shared" si="3"/>
        <v>-2.2188383728518666</v>
      </c>
      <c r="P24" s="21">
        <f t="shared" si="3"/>
        <v>-1.5335194462503525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Suffolk to England</v>
      </c>
      <c r="G25" s="44"/>
      <c r="H25" s="45"/>
      <c r="I25" s="21">
        <f>100*(I21-I23)/I23</f>
        <v>3.6497493734335813</v>
      </c>
      <c r="J25" s="21">
        <f>100*(J21-J23)/J23</f>
        <v>3.4455755677368765</v>
      </c>
      <c r="K25" s="21">
        <f t="shared" ref="K25:P25" si="4">100*(K21-K23)/K23</f>
        <v>4.1523571651576594</v>
      </c>
      <c r="L25" s="21">
        <f t="shared" si="4"/>
        <v>2.4917724494593378</v>
      </c>
      <c r="M25" s="21">
        <f t="shared" si="4"/>
        <v>2.0228947781088271</v>
      </c>
      <c r="N25" s="21">
        <f t="shared" si="4"/>
        <v>2.1599624354358982</v>
      </c>
      <c r="O25" s="21">
        <f t="shared" si="4"/>
        <v>-0.92884130982368296</v>
      </c>
      <c r="P25" s="21">
        <f t="shared" si="4"/>
        <v>0.78284014404259761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East Suffolk</v>
      </c>
      <c r="G30" s="12"/>
      <c r="H30" s="13"/>
      <c r="I30" s="14">
        <f>IF(VLOOKUP($F30,SMOKING!$B$10:$L$468,SMOKING!E$1,FALSE)=0,"",VLOOKUP($F30,SMOKING!$B$10:$L$468,SMOKING!E$1,FALSE))</f>
        <v>18.899999999999999</v>
      </c>
      <c r="J30" s="15">
        <f>IF(VLOOKUP($F30,SMOKING!$B$10:$L$468,SMOKING!F$1,FALSE)=0,"",VLOOKUP($F30,SMOKING!$B$10:$L$468,SMOKING!F$1,FALSE))</f>
        <v>22</v>
      </c>
      <c r="K30" s="15">
        <f>IF(VLOOKUP($F30,SMOKING!$B$10:$L$468,SMOKING!G$1,FALSE)=0,"",VLOOKUP($F30,SMOKING!$B$10:$L$468,SMOKING!G$1,FALSE))</f>
        <v>19.399999999999999</v>
      </c>
      <c r="L30" s="15">
        <f>IF(VLOOKUP($F30,SMOKING!$B$10:$L$468,SMOKING!H$1,FALSE)=0,"",VLOOKUP($F30,SMOKING!$B$10:$L$468,SMOKING!H$1,FALSE))</f>
        <v>16</v>
      </c>
      <c r="M30" s="15">
        <f>IF(VLOOKUP($F30,SMOKING!$B$10:$L$468,SMOKING!I$1,FALSE)=0,"",VLOOKUP($F30,SMOKING!$B$10:$L$468,SMOKING!I$1,FALSE))</f>
        <v>16.100000000000001</v>
      </c>
      <c r="N30" s="15">
        <f>IF(VLOOKUP($F30,SMOKING!$B$10:$L$468,SMOKING!J$1,FALSE)=0,"",VLOOKUP($F30,SMOKING!$B$10:$L$468,SMOKING!J$1,FALSE))</f>
        <v>13.6</v>
      </c>
      <c r="O30" s="15">
        <f>IF(VLOOKUP($F30,SMOKING!$B$10:$L$468,SMOKING!K$1,FALSE)=0,"",VLOOKUP($F30,SMOKING!$B$10:$L$468,SMOKING!K$1,FALSE))</f>
        <v>15.1</v>
      </c>
      <c r="P30" s="15">
        <f>IF(VLOOKUP($F30,SMOKING!$B$10:$L$468,SMOKING!L$1,FALSE)=0,"",VLOOKUP($F30,SMOKING!$B$10:$L$468,SMOKING!L$1,FALSE))</f>
        <v>17.399999999999999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East Suffolk to Rural as a Region</v>
      </c>
      <c r="G33" s="41"/>
      <c r="H33" s="42"/>
      <c r="I33" s="21">
        <f>((I30-I31))</f>
        <v>1.6275862068965452</v>
      </c>
      <c r="J33" s="21">
        <f>((J30-J31))</f>
        <v>5.8908045977011554</v>
      </c>
      <c r="K33" s="21">
        <f t="shared" ref="K33:P33" si="6">((K30-K31))</f>
        <v>3.832183908045975</v>
      </c>
      <c r="L33" s="21">
        <f t="shared" si="6"/>
        <v>1.1068965517241374</v>
      </c>
      <c r="M33" s="21">
        <f t="shared" si="6"/>
        <v>2.7781609195402321</v>
      </c>
      <c r="N33" s="21">
        <f t="shared" si="6"/>
        <v>0.76436781609195137</v>
      </c>
      <c r="O33" s="21">
        <f t="shared" si="6"/>
        <v>2.48735632183908</v>
      </c>
      <c r="P33" s="21">
        <f t="shared" si="6"/>
        <v>4.6735632183908074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East Suffolk to England</v>
      </c>
      <c r="G34" s="44"/>
      <c r="H34" s="45"/>
      <c r="I34" s="21">
        <f>(I30-I32)</f>
        <v>-0.40000000000000213</v>
      </c>
      <c r="J34" s="21">
        <f>(J30-J32)</f>
        <v>3.6000000000000014</v>
      </c>
      <c r="K34" s="21">
        <f t="shared" ref="K34:P34" si="7">(K30-K32)</f>
        <v>1.5999999999999979</v>
      </c>
      <c r="L34" s="21">
        <f t="shared" si="7"/>
        <v>-0.89999999999999858</v>
      </c>
      <c r="M34" s="21">
        <f t="shared" si="7"/>
        <v>0.60000000000000142</v>
      </c>
      <c r="N34" s="21">
        <f t="shared" si="7"/>
        <v>-1.3000000000000007</v>
      </c>
      <c r="O34" s="21">
        <f t="shared" si="7"/>
        <v>0.69999999999999929</v>
      </c>
      <c r="P34" s="21">
        <f t="shared" si="7"/>
        <v>3.4999999999999982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East Suffolk</v>
      </c>
      <c r="G39" s="12"/>
      <c r="H39" s="13"/>
      <c r="I39" s="14" t="str">
        <f>IF(VLOOKUP($F39,'CHILD OBESITY'!$B$10:$L$468,'CHILD OBESITY'!E$1,FALSE)=0,"",VLOOKUP($F39,'CHILD OBESITY'!$B$10:$L$468,'CHILD OBESITY'!E$1,FALSE))</f>
        <v/>
      </c>
      <c r="J39" s="15" t="str">
        <f>IF(VLOOKUP($F39,'CHILD OBESITY'!$B$10:$L$468,'CHILD OBESITY'!F$1,FALSE)=0,"",VLOOKUP($F39,'CHILD OBESITY'!$B$10:$L$468,'CHILD OBESITY'!F$1,FALSE))</f>
        <v/>
      </c>
      <c r="K39" s="15" t="str">
        <f>IF(VLOOKUP($F39,'CHILD OBESITY'!$B$10:$L$468,'CHILD OBESITY'!G$1,FALSE)=0,"",VLOOKUP($F39,'CHILD OBESITY'!$B$10:$L$468,'CHILD OBESITY'!G$1,FALSE))</f>
        <v/>
      </c>
      <c r="L39" s="15" t="str">
        <f>IF(VLOOKUP($F39,'CHILD OBESITY'!$B$10:$L$468,'CHILD OBESITY'!H$1,FALSE)=0,"",VLOOKUP($F39,'CHILD OBESITY'!$B$10:$L$468,'CHILD OBESITY'!H$1,FALSE))</f>
        <v/>
      </c>
      <c r="M39" s="15" t="str">
        <f>IF(VLOOKUP($F39,'CHILD OBESITY'!$B$10:$L$468,'CHILD OBESITY'!I$1,FALSE)=0,"",VLOOKUP($F39,'CHILD OBESITY'!$B$10:$L$468,'CHILD OBESITY'!I$1,FALSE))</f>
        <v/>
      </c>
      <c r="N39" s="15" t="str">
        <f>IF(VLOOKUP($F39,'CHILD OBESITY'!$B$10:$L$468,'CHILD OBESITY'!J$1,FALSE)=0,"",VLOOKUP($F39,'CHILD OBESITY'!$B$10:$L$468,'CHILD OBESITY'!J$1,FALSE))</f>
        <v/>
      </c>
      <c r="O39" s="15" t="str">
        <f>IF(VLOOKUP($F39,'CHILD OBESITY'!$B$10:$L$468,'CHILD OBESITY'!K$1,FALSE)=0,"",VLOOKUP($F39,'CHILD OBESITY'!$B$10:$L$468,'CHILD OBESITY'!K$1,FALSE))</f>
        <v/>
      </c>
      <c r="P39" s="15" t="str">
        <f>IF(VLOOKUP($F39,'CHILD OBESITY'!$B$10:$L$468,'CHILD OBESITY'!L$1,FALSE)=0,"",VLOOKUP($F39,'CHILD OBESITY'!$B$10:$L$468,'CHILD OBESITY'!L$1,FALSE))</f>
        <v/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East Suffolk to Rural as a Region</v>
      </c>
      <c r="G42" s="41"/>
      <c r="H42" s="42"/>
      <c r="I42" s="21" t="e">
        <f>((I39-I40))</f>
        <v>#VALUE!</v>
      </c>
      <c r="J42" s="21" t="e">
        <f>((J39-J40))</f>
        <v>#VALUE!</v>
      </c>
      <c r="K42" s="21" t="e">
        <f t="shared" ref="K42:P42" si="9">((K39-K40))</f>
        <v>#VALUE!</v>
      </c>
      <c r="L42" s="21" t="e">
        <f t="shared" si="9"/>
        <v>#VALUE!</v>
      </c>
      <c r="M42" s="21" t="e">
        <f t="shared" si="9"/>
        <v>#VALUE!</v>
      </c>
      <c r="N42" s="21" t="e">
        <f t="shared" si="9"/>
        <v>#VALUE!</v>
      </c>
      <c r="O42" s="21" t="e">
        <f t="shared" si="9"/>
        <v>#VALUE!</v>
      </c>
      <c r="P42" s="21" t="e">
        <f t="shared" si="9"/>
        <v>#VALUE!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East Suffolk to England</v>
      </c>
      <c r="G43" s="44"/>
      <c r="H43" s="45"/>
      <c r="I43" s="21" t="e">
        <f>(I39-I41)</f>
        <v>#VALUE!</v>
      </c>
      <c r="J43" s="21" t="e">
        <f>(J39-J41)</f>
        <v>#VALUE!</v>
      </c>
      <c r="K43" s="21" t="e">
        <f t="shared" ref="K43:P43" si="10">(K39-K41)</f>
        <v>#VALUE!</v>
      </c>
      <c r="L43" s="21" t="e">
        <f t="shared" si="10"/>
        <v>#VALUE!</v>
      </c>
      <c r="M43" s="21" t="e">
        <f t="shared" si="10"/>
        <v>#VALUE!</v>
      </c>
      <c r="N43" s="21" t="e">
        <f t="shared" si="10"/>
        <v>#VALUE!</v>
      </c>
      <c r="O43" s="21" t="e">
        <f t="shared" si="10"/>
        <v>#VALUE!</v>
      </c>
      <c r="P43" s="21" t="e">
        <f t="shared" si="10"/>
        <v>#VALUE!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East Suffolk</v>
      </c>
      <c r="G48" s="12"/>
      <c r="H48" s="13"/>
      <c r="I48" s="14">
        <f>IF(VLOOKUP($F48,'ADULT OBESITY'!$B$10:$L$468,'ADULT OBESITY'!E$1,FALSE)=0,"",VLOOKUP($F48,'ADULT OBESITY'!$B$10:$L$468,'ADULT OBESITY'!E$1,FALSE))</f>
        <v>65.3884680765442</v>
      </c>
      <c r="J48" s="15">
        <f>IF(VLOOKUP($F48,'ADULT OBESITY'!$B$10:$L$468,'ADULT OBESITY'!F$1,FALSE)=0,"",VLOOKUP($F48,'ADULT OBESITY'!$B$10:$L$468,'ADULT OBESITY'!F$1,FALSE))</f>
        <v>63.612859043464901</v>
      </c>
      <c r="K48" s="15">
        <f>IF(VLOOKUP($F48,'ADULT OBESITY'!$B$10:$L$468,'ADULT OBESITY'!G$1,FALSE)=0,"",VLOOKUP($F48,'ADULT OBESITY'!$B$10:$L$468,'ADULT OBESITY'!G$1,FALSE))</f>
        <v>62.285742708109403</v>
      </c>
      <c r="L48" s="15">
        <f>IF(VLOOKUP($F48,'ADULT OBESITY'!$B$10:$L$468,'ADULT OBESITY'!H$1,FALSE)=0,"",VLOOKUP($F48,'ADULT OBESITY'!$B$10:$L$468,'ADULT OBESITY'!H$1,FALSE))</f>
        <v>62.248265860188198</v>
      </c>
      <c r="M48" s="15">
        <f>IF(VLOOKUP($F48,'ADULT OBESITY'!$B$10:$L$468,'ADULT OBESITY'!I$1,FALSE)=0,"",VLOOKUP($F48,'ADULT OBESITY'!$B$10:$L$468,'ADULT OBESITY'!I$1,FALSE))</f>
        <v>62.225180543504202</v>
      </c>
      <c r="N48" s="15">
        <f>IF(VLOOKUP($F48,'ADULT OBESITY'!$B$10:$L$468,'ADULT OBESITY'!J$1,FALSE)=0,"",VLOOKUP($F48,'ADULT OBESITY'!$B$10:$L$468,'ADULT OBESITY'!J$1,FALSE))</f>
        <v>61.882071314199997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East Suffolk to Rural as a Region</v>
      </c>
      <c r="G51" s="41"/>
      <c r="H51" s="42"/>
      <c r="I51" s="21">
        <f>((I48-I49))</f>
        <v>3.8240522569826112</v>
      </c>
      <c r="J51" s="21">
        <f>((J48-J49))</f>
        <v>2.1824819128611992</v>
      </c>
      <c r="K51" s="21">
        <f t="shared" ref="K51:N51" si="12">((K48-K49))</f>
        <v>1.9774832044724633E-2</v>
      </c>
      <c r="L51" s="21">
        <f t="shared" si="12"/>
        <v>-0.1063271416200422</v>
      </c>
      <c r="M51" s="21">
        <f t="shared" si="12"/>
        <v>4.4013363261051097E-2</v>
      </c>
      <c r="N51" s="21">
        <f t="shared" si="12"/>
        <v>-1.6886562882625356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East Suffolk to England</v>
      </c>
      <c r="G52" s="44"/>
      <c r="H52" s="45"/>
      <c r="I52" s="21">
        <f>(I48-I50)</f>
        <v>4.0020899917007</v>
      </c>
      <c r="J52" s="21">
        <f>(J48-J50)</f>
        <v>2.1628262800355031</v>
      </c>
      <c r="K52" s="21">
        <f t="shared" ref="K52:N52" si="13">(K48-K50)</f>
        <v>0.26922427266520543</v>
      </c>
      <c r="L52" s="21">
        <f t="shared" si="13"/>
        <v>0.12085144792959568</v>
      </c>
      <c r="M52" s="21">
        <f t="shared" si="13"/>
        <v>-0.53138292773940066</v>
      </c>
      <c r="N52" s="21">
        <f t="shared" si="13"/>
        <v>-1.5700191245705994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East Suffolk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31.3188312614325</v>
      </c>
      <c r="J57" s="15">
        <f>IF(VLOOKUP($F57,'UNDER 75 MORTALITY'!$B$10:$L$468,'UNDER 75 MORTALITY'!F$1,FALSE)=0,"",VLOOKUP($F57,'UNDER 75 MORTALITY'!$B$10:$L$468,'UNDER 75 MORTALITY'!F$1,FALSE))</f>
        <v>29.1148449220468</v>
      </c>
      <c r="K57" s="15">
        <f>IF(VLOOKUP($F57,'UNDER 75 MORTALITY'!$B$10:$L$468,'UNDER 75 MORTALITY'!G$1,FALSE)=0,"",VLOOKUP($F57,'UNDER 75 MORTALITY'!$B$10:$L$468,'UNDER 75 MORTALITY'!G$1,FALSE))</f>
        <v>28.734810555971301</v>
      </c>
      <c r="L57" s="15">
        <f>IF(VLOOKUP($F57,'UNDER 75 MORTALITY'!$B$10:$L$468,'UNDER 75 MORTALITY'!H$1,FALSE)=0,"",VLOOKUP($F57,'UNDER 75 MORTALITY'!$B$10:$L$468,'UNDER 75 MORTALITY'!H$1,FALSE))</f>
        <v>26.9430798749808</v>
      </c>
      <c r="M57" s="15">
        <f>IF(VLOOKUP($F57,'UNDER 75 MORTALITY'!$B$10:$L$468,'UNDER 75 MORTALITY'!I$1,FALSE)=0,"",VLOOKUP($F57,'UNDER 75 MORTALITY'!$B$10:$L$468,'UNDER 75 MORTALITY'!I$1,FALSE))</f>
        <v>25.7599061219071</v>
      </c>
      <c r="N57" s="15">
        <f>IF(VLOOKUP($F57,'UNDER 75 MORTALITY'!$B$10:$L$468,'UNDER 75 MORTALITY'!J$1,FALSE)=0,"",VLOOKUP($F57,'UNDER 75 MORTALITY'!$B$10:$L$468,'UNDER 75 MORTALITY'!J$1,FALSE))</f>
        <v>24.133118387206899</v>
      </c>
      <c r="O57" s="15">
        <f>IF(VLOOKUP($F57,'UNDER 75 MORTALITY'!$B$10:$L$468,'UNDER 75 MORTALITY'!K$1,FALSE)=0,"",VLOOKUP($F57,'UNDER 75 MORTALITY'!$B$10:$L$468,'UNDER 75 MORTALITY'!K$1,FALSE))</f>
        <v>23.154664016389098</v>
      </c>
      <c r="P57" s="15">
        <f>IF(VLOOKUP($F57,'UNDER 75 MORTALITY'!$B$10:$L$468,'UNDER 75 MORTALITY'!L$1,FALSE)=0,"",VLOOKUP($F57,'UNDER 75 MORTALITY'!$B$10:$L$468,'UNDER 75 MORTALITY'!L$1,FALSE))</f>
        <v>23.615709751186898</v>
      </c>
      <c r="Q57" s="15">
        <f>IF(VLOOKUP($F57,'UNDER 75 MORTALITY'!$B$10:$N$468,'UNDER 75 MORTALITY'!M$1,FALSE)=0,"",VLOOKUP($F57,'UNDER 75 MORTALITY'!$B$10:$N$468,'UNDER 75 MORTALITY'!M$1,FALSE))</f>
        <v>23.270101109602201</v>
      </c>
      <c r="R57" s="15">
        <f>IF(VLOOKUP($F57,'UNDER 75 MORTALITY'!$B$10:$N$468,'UNDER 75 MORTALITY'!N$1,FALSE)=0,"",VLOOKUP($F57,'UNDER 75 MORTALITY'!$B$10:$N$468,'UNDER 75 MORTALITY'!N$1,FALSE))</f>
        <v>23.305303267635299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East Suffolk to Rural as a Region</v>
      </c>
      <c r="G60" s="41"/>
      <c r="H60" s="42"/>
      <c r="I60" s="21">
        <f>((I57-I58))</f>
        <v>0.56105396362235638</v>
      </c>
      <c r="J60" s="21">
        <f>((J57-J58))</f>
        <v>-7.2639939389691932E-2</v>
      </c>
      <c r="K60" s="21">
        <f t="shared" ref="K60:N60" si="15">((K57-K58))</f>
        <v>0.81514743476740392</v>
      </c>
      <c r="L60" s="21">
        <f t="shared" si="15"/>
        <v>0.42483070092195518</v>
      </c>
      <c r="M60" s="21">
        <f t="shared" si="15"/>
        <v>0.5726368817922598</v>
      </c>
      <c r="N60" s="21">
        <f t="shared" si="15"/>
        <v>-0.57479078361629377</v>
      </c>
      <c r="O60" s="21">
        <f t="shared" ref="O60:R60" si="16">((O57-O58))</f>
        <v>-0.94902593796222945</v>
      </c>
      <c r="P60" s="21">
        <f t="shared" si="16"/>
        <v>-0.22792119219329265</v>
      </c>
      <c r="Q60" s="21">
        <f t="shared" si="16"/>
        <v>-0.2591834345035231</v>
      </c>
      <c r="R60" s="21">
        <f t="shared" si="16"/>
        <v>0.21128839113392317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East Suffolk to England</v>
      </c>
      <c r="G61" s="44"/>
      <c r="H61" s="45"/>
      <c r="I61" s="21">
        <f>(I57-I59)</f>
        <v>-5.853062428111798</v>
      </c>
      <c r="J61" s="21">
        <f>(J57-J59)</f>
        <v>-5.8394475102154999</v>
      </c>
      <c r="K61" s="21">
        <f t="shared" ref="K61:N61" si="17">(K57-K59)</f>
        <v>-4.6528999160645981</v>
      </c>
      <c r="L61" s="21">
        <f t="shared" si="17"/>
        <v>-5.018798621344601</v>
      </c>
      <c r="M61" s="21">
        <f t="shared" si="17"/>
        <v>-5.1790968265744013</v>
      </c>
      <c r="N61" s="21">
        <f t="shared" si="17"/>
        <v>-6.167170118808901</v>
      </c>
      <c r="O61" s="21">
        <f t="shared" ref="O61:R61" si="18">(O57-O59)</f>
        <v>-6.4783848320837016</v>
      </c>
      <c r="P61" s="21">
        <f t="shared" si="18"/>
        <v>-5.4536566654261023</v>
      </c>
      <c r="Q61" s="21">
        <f t="shared" si="18"/>
        <v>-5.3774036777209986</v>
      </c>
      <c r="R61" s="21">
        <f t="shared" si="18"/>
        <v>-4.7498717369917998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piFbwufJ9P9f1NEQQfWnRWYRMZJ+cfmfs8EBpk8cg3Q5H5OCGCfQspfo4lLNc0WLsa4wVrb6OsdwdQzIdSGc4A==" saltValue="l1ZIEWpp8VWxxF4vDx4mug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2022-11-22T13:36:33Z</dcterms:modified>
</cp:coreProperties>
</file>