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90C8213D-27FA-412C-B14A-83CD2D43BCAC}" xr6:coauthVersionLast="47" xr6:coauthVersionMax="47" xr10:uidLastSave="{BA008351-C80D-4014-99B0-83AE7CD6CD3D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<sst xmlns="http://schemas.openxmlformats.org/spreadsheetml/2006/main" count="69488" uniqueCount="1474">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</sst>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Leicestershire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63.83</c:v>
                </c:pt>
                <c:pt idx="1">
                  <c:v>64.73</c:v>
                </c:pt>
                <c:pt idx="2">
                  <c:v>63.59</c:v>
                </c:pt>
                <c:pt idx="3">
                  <c:v>65.150000000000006</c:v>
                </c:pt>
                <c:pt idx="4">
                  <c:v>65.150000000000006</c:v>
                </c:pt>
                <c:pt idx="5">
                  <c:v>63.77</c:v>
                </c:pt>
                <c:pt idx="6">
                  <c:v>63.52</c:v>
                </c:pt>
                <c:pt idx="7">
                  <c:v>62.87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Leicestershire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64.62</c:v>
                </c:pt>
                <c:pt idx="1">
                  <c:v>64.72</c:v>
                </c:pt>
                <c:pt idx="2">
                  <c:v>65.77</c:v>
                </c:pt>
                <c:pt idx="3">
                  <c:v>65.8</c:v>
                </c:pt>
                <c:pt idx="4">
                  <c:v>65.67</c:v>
                </c:pt>
                <c:pt idx="5">
                  <c:v>63.91</c:v>
                </c:pt>
                <c:pt idx="6">
                  <c:v>63.64</c:v>
                </c:pt>
                <c:pt idx="7">
                  <c:v>63.63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Harborough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16.2</c:v>
                </c:pt>
                <c:pt idx="1">
                  <c:v>14.1</c:v>
                </c:pt>
                <c:pt idx="2">
                  <c:v>14.7</c:v>
                </c:pt>
                <c:pt idx="3">
                  <c:v>10.5</c:v>
                </c:pt>
                <c:pt idx="4">
                  <c:v>11.2</c:v>
                </c:pt>
                <c:pt idx="5">
                  <c:v>10.6</c:v>
                </c:pt>
                <c:pt idx="6">
                  <c:v>8.1999999999999993</c:v>
                </c:pt>
                <c:pt idx="7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Harborough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12.6</c:v>
                </c:pt>
                <c:pt idx="1">
                  <c:v>12.9</c:v>
                </c:pt>
                <c:pt idx="2">
                  <c:v>13.2</c:v>
                </c:pt>
                <c:pt idx="3">
                  <c:v>12.6</c:v>
                </c:pt>
                <c:pt idx="4">
                  <c:v>13.6</c:v>
                </c:pt>
                <c:pt idx="5">
                  <c:v>14.6</c:v>
                </c:pt>
                <c:pt idx="6">
                  <c:v>14.2</c:v>
                </c:pt>
                <c:pt idx="7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Harborough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56.908102339562802</c:v>
                </c:pt>
                <c:pt idx="1">
                  <c:v>56.072036528082997</c:v>
                </c:pt>
                <c:pt idx="2">
                  <c:v>57.618098905011202</c:v>
                </c:pt>
                <c:pt idx="3">
                  <c:v>61.455753329250598</c:v>
                </c:pt>
                <c:pt idx="4">
                  <c:v>62.275393812641397</c:v>
                </c:pt>
                <c:pt idx="5">
                  <c:v>59.679088661555802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Harborough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29.040076998454499</c:v>
                </c:pt>
                <c:pt idx="1">
                  <c:v>27.154737900433901</c:v>
                </c:pt>
                <c:pt idx="2">
                  <c:v>25.2794155060637</c:v>
                </c:pt>
                <c:pt idx="3">
                  <c:v>25.660441644370199</c:v>
                </c:pt>
                <c:pt idx="4">
                  <c:v>24.285727194879001</c:v>
                </c:pt>
                <c:pt idx="5">
                  <c:v>23.679134202468699</c:v>
                </c:pt>
                <c:pt idx="6">
                  <c:v>22.2631387253555</c:v>
                </c:pt>
                <c:pt idx="7">
                  <c:v>21.2269369547857</c:v>
                </c:pt>
                <c:pt idx="8">
                  <c:v>20.677043248825498</c:v>
                </c:pt>
                <c:pt idx="9">
                  <c:v>20.043718313701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Leicestershire from 2011-13 to 2018-20 fluctuated taking it at times above the rural situation and at other times below the England situation.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Leicestershire from 2011-13 to 2018-20 saw a marked decrease in the latter part of the period moving the situation from being in line with 'Rural as a Region' to being in line with the England position.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Harborough from 2012 to 2019 was consistently below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Harborough was below the rural situation but with a reducing deficit.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Harborough from 2015/16 to 2020/21 was consistently below the England situation, albeit by very small margins in some years.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Harborough from 2008-10 to 2017-19 was consistently below the rural situation, but with a similar downward trend to both 'Rural as a Region' and England.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123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Leicestershire</v>
      </c>
      <c r="G12" s="12"/>
      <c r="H12" s="13"/>
      <c r="I12" s="14">
        <f>IF(VLOOKUP($F12,'M HLE'!$B$10:$L$468,'M HLE'!E$1,FALSE)=0,"",VLOOKUP($F12,'M HLE'!$B$10:$L$468,'M HLE'!E$1,FALSE))</f>
        <v>63.83</v>
      </c>
      <c r="J12" s="15">
        <f>IF(VLOOKUP($F12,'M HLE'!$B$10:$L$468,'M HLE'!F$1,FALSE)=0,"",VLOOKUP($F12,'M HLE'!$B$10:$L$468,'M HLE'!F$1,FALSE))</f>
        <v>64.73</v>
      </c>
      <c r="K12" s="15">
        <f>IF(VLOOKUP($F12,'M HLE'!$B$10:$L$468,'M HLE'!G$1,FALSE)=0,"",VLOOKUP($F12,'M HLE'!$B$10:$L$468,'M HLE'!G$1,FALSE))</f>
        <v>63.59</v>
      </c>
      <c r="L12" s="15">
        <f>IF(VLOOKUP($F12,'M HLE'!$B$10:$L$468,'M HLE'!H$1,FALSE)=0,"",VLOOKUP($F12,'M HLE'!$B$10:$L$468,'M HLE'!H$1,FALSE))</f>
        <v>65.150000000000006</v>
      </c>
      <c r="M12" s="15">
        <f>IF(VLOOKUP($F12,'M HLE'!$B$10:$L$468,'M HLE'!I$1,FALSE)=0,"",VLOOKUP($F12,'M HLE'!$B$10:$L$468,'M HLE'!I$1,FALSE))</f>
        <v>65.150000000000006</v>
      </c>
      <c r="N12" s="15">
        <f>IF(VLOOKUP($F12,'M HLE'!$B$10:$L$468,'M HLE'!J$1,FALSE)=0,"",VLOOKUP($F12,'M HLE'!$B$10:$L$468,'M HLE'!J$1,FALSE))</f>
        <v>63.77</v>
      </c>
      <c r="O12" s="15">
        <f>IF(VLOOKUP($F12,'M HLE'!$B$10:$L$468,'M HLE'!K$1,FALSE)=0,"",VLOOKUP($F12,'M HLE'!$B$10:$L$468,'M HLE'!K$1,FALSE))</f>
        <v>63.52</v>
      </c>
      <c r="P12" s="15">
        <f>IF(VLOOKUP($F12,'M HLE'!$B$10:$L$468,'M HLE'!L$1,FALSE)=0,"",VLOOKUP($F12,'M HLE'!$B$10:$L$468,'M HLE'!L$1,FALSE))</f>
        <v>62.87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Leicestershire to Rural as a Region</v>
      </c>
      <c r="G15" s="41"/>
      <c r="H15" s="42"/>
      <c r="I15" s="21">
        <f>100*((I12-I13))/I13</f>
        <v>-1.4155205300672828</v>
      </c>
      <c r="J15" s="21">
        <f>100*((J12-J13))/J13</f>
        <v>-0.68887218275824735</v>
      </c>
      <c r="K15" s="21">
        <f t="shared" ref="K15:P15" si="0">100*((K12-K13))/K13</f>
        <v>-2.264710628847205</v>
      </c>
      <c r="L15" s="21">
        <f t="shared" si="0"/>
        <v>0.78508721042658836</v>
      </c>
      <c r="M15" s="21">
        <f t="shared" si="0"/>
        <v>0.91778646942648201</v>
      </c>
      <c r="N15" s="21">
        <f t="shared" si="0"/>
        <v>-0.72776804825842878</v>
      </c>
      <c r="O15" s="21">
        <f t="shared" si="0"/>
        <v>-1.3258561364536492</v>
      </c>
      <c r="P15" s="21">
        <f t="shared" si="0"/>
        <v>-2.8494607040207702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Leicestershire to England</v>
      </c>
      <c r="G16" s="44"/>
      <c r="H16" s="45"/>
      <c r="I16" s="21">
        <f>100*(I12-I14)/I14</f>
        <v>1.0288065843621377</v>
      </c>
      <c r="J16" s="21">
        <f>100*(J12-J14)/J14</f>
        <v>2.1461259270948503</v>
      </c>
      <c r="K16" s="21">
        <f t="shared" ref="K16:P16" si="1">100*(K12-K14)/K14</f>
        <v>0.33133480593247217</v>
      </c>
      <c r="L16" s="21">
        <f t="shared" si="1"/>
        <v>2.9063339124940821</v>
      </c>
      <c r="M16" s="21">
        <f t="shared" si="1"/>
        <v>2.7926790785736872</v>
      </c>
      <c r="N16" s="21">
        <f t="shared" si="1"/>
        <v>0.64709595959596544</v>
      </c>
      <c r="O16" s="21">
        <f t="shared" si="1"/>
        <v>0.53814498258943244</v>
      </c>
      <c r="P16" s="21">
        <f t="shared" si="1"/>
        <v>-0.42762115932848133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Leicestershire</v>
      </c>
      <c r="G21" s="12"/>
      <c r="H21" s="13"/>
      <c r="I21" s="14">
        <f>IF(VLOOKUP($F21,'F HLE'!$B$10:$L$468,'F HLE'!E$1,FALSE)=0,"",VLOOKUP($F21,'F HLE'!$B$10:$L$468,'F HLE'!E$1,FALSE))</f>
        <v>64.62</v>
      </c>
      <c r="J21" s="15">
        <f>IF(VLOOKUP($F21,'F HLE'!$B$10:$L$468,'F HLE'!F$1,FALSE)=0,"",VLOOKUP($F21,'F HLE'!$B$10:$L$468,'F HLE'!F$1,FALSE))</f>
        <v>64.72</v>
      </c>
      <c r="K21" s="15">
        <f>IF(VLOOKUP($F21,'F HLE'!$B$10:$L$468,'F HLE'!G$1,FALSE)=0,"",VLOOKUP($F21,'F HLE'!$B$10:$L$468,'F HLE'!G$1,FALSE))</f>
        <v>65.77</v>
      </c>
      <c r="L21" s="15">
        <f>IF(VLOOKUP($F21,'F HLE'!$B$10:$L$468,'F HLE'!H$1,FALSE)=0,"",VLOOKUP($F21,'F HLE'!$B$10:$L$468,'F HLE'!H$1,FALSE))</f>
        <v>65.8</v>
      </c>
      <c r="M21" s="15">
        <f>IF(VLOOKUP($F21,'F HLE'!$B$10:$L$468,'F HLE'!I$1,FALSE)=0,"",VLOOKUP($F21,'F HLE'!$B$10:$L$468,'F HLE'!I$1,FALSE))</f>
        <v>65.67</v>
      </c>
      <c r="N21" s="15">
        <f>IF(VLOOKUP($F21,'F HLE'!$B$10:$L$468,'F HLE'!J$1,FALSE)=0,"",VLOOKUP($F21,'F HLE'!$B$10:$L$468,'F HLE'!J$1,FALSE))</f>
        <v>63.91</v>
      </c>
      <c r="O21" s="15">
        <f>IF(VLOOKUP($F21,'F HLE'!$B$10:$L$468,'F HLE'!K$1,FALSE)=0,"",VLOOKUP($F21,'F HLE'!$B$10:$L$468,'F HLE'!K$1,FALSE))</f>
        <v>63.64</v>
      </c>
      <c r="P21" s="15">
        <f>IF(VLOOKUP($F21,'F HLE'!$B$10:$L$468,'F HLE'!L$1,FALSE)=0,"",VLOOKUP($F21,'F HLE'!$B$10:$L$468,'F HLE'!L$1,FALSE))</f>
        <v>63.63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Leicestershire to Rural as a Region</v>
      </c>
      <c r="G24" s="41"/>
      <c r="H24" s="42"/>
      <c r="I24" s="21">
        <f>100*((I21-I22))/I22</f>
        <v>-1.4225239312001898</v>
      </c>
      <c r="J24" s="21">
        <f>100*((J21-J22))/J22</f>
        <v>-0.68897788825977413</v>
      </c>
      <c r="K24" s="21">
        <f t="shared" ref="K24:P24" si="3">100*((K21-K22))/K22</f>
        <v>0.21789812120013857</v>
      </c>
      <c r="L24" s="21">
        <f t="shared" si="3"/>
        <v>0.3630151612214168</v>
      </c>
      <c r="M24" s="21">
        <f t="shared" si="3"/>
        <v>0.16778523489937142</v>
      </c>
      <c r="N24" s="21">
        <f t="shared" si="3"/>
        <v>-2.1683390354603618</v>
      </c>
      <c r="O24" s="21">
        <f t="shared" si="3"/>
        <v>-1.1156344199633355</v>
      </c>
      <c r="P24" s="21">
        <f t="shared" si="3"/>
        <v>-2.6654939003403779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Leicestershire to England</v>
      </c>
      <c r="G25" s="44"/>
      <c r="H25" s="45"/>
      <c r="I25" s="21">
        <f>100*(I21-I23)/I23</f>
        <v>1.2218045112781972</v>
      </c>
      <c r="J25" s="21">
        <f>100*(J21-J23)/J23</f>
        <v>1.3625685199686726</v>
      </c>
      <c r="K25" s="21">
        <f t="shared" ref="K25:P25" si="4">100*(K21-K23)/K23</f>
        <v>2.6693724633156317</v>
      </c>
      <c r="L25" s="21">
        <f t="shared" si="4"/>
        <v>3.1186334430339993</v>
      </c>
      <c r="M25" s="21">
        <f t="shared" si="4"/>
        <v>2.9794574251215282</v>
      </c>
      <c r="N25" s="21">
        <f t="shared" si="4"/>
        <v>3.1303803412108346E-2</v>
      </c>
      <c r="O25" s="21">
        <f t="shared" si="4"/>
        <v>0.18891687657430326</v>
      </c>
      <c r="P25" s="21">
        <f t="shared" si="4"/>
        <v>-0.37576326914043351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Harborough</v>
      </c>
      <c r="G30" s="12"/>
      <c r="H30" s="13"/>
      <c r="I30" s="14">
        <f>IF(VLOOKUP($F30,SMOKING!$B$10:$L$468,SMOKING!E$1,FALSE)=0,"",VLOOKUP($F30,SMOKING!$B$10:$L$468,SMOKING!E$1,FALSE))</f>
        <v>16.2</v>
      </c>
      <c r="J30" s="15">
        <f>IF(VLOOKUP($F30,SMOKING!$B$10:$L$468,SMOKING!F$1,FALSE)=0,"",VLOOKUP($F30,SMOKING!$B$10:$L$468,SMOKING!F$1,FALSE))</f>
        <v>14.1</v>
      </c>
      <c r="K30" s="15">
        <f>IF(VLOOKUP($F30,SMOKING!$B$10:$L$468,SMOKING!G$1,FALSE)=0,"",VLOOKUP($F30,SMOKING!$B$10:$L$468,SMOKING!G$1,FALSE))</f>
        <v>14.7</v>
      </c>
      <c r="L30" s="15">
        <f>IF(VLOOKUP($F30,SMOKING!$B$10:$L$468,SMOKING!H$1,FALSE)=0,"",VLOOKUP($F30,SMOKING!$B$10:$L$468,SMOKING!H$1,FALSE))</f>
        <v>10.5</v>
      </c>
      <c r="M30" s="15">
        <f>IF(VLOOKUP($F30,SMOKING!$B$10:$L$468,SMOKING!I$1,FALSE)=0,"",VLOOKUP($F30,SMOKING!$B$10:$L$468,SMOKING!I$1,FALSE))</f>
        <v>11.2</v>
      </c>
      <c r="N30" s="15">
        <f>IF(VLOOKUP($F30,SMOKING!$B$10:$L$468,SMOKING!J$1,FALSE)=0,"",VLOOKUP($F30,SMOKING!$B$10:$L$468,SMOKING!J$1,FALSE))</f>
        <v>10.6</v>
      </c>
      <c r="O30" s="15">
        <f>IF(VLOOKUP($F30,SMOKING!$B$10:$L$468,SMOKING!K$1,FALSE)=0,"",VLOOKUP($F30,SMOKING!$B$10:$L$468,SMOKING!K$1,FALSE))</f>
        <v>8.1999999999999993</v>
      </c>
      <c r="P30" s="15">
        <f>IF(VLOOKUP($F30,SMOKING!$B$10:$L$468,SMOKING!L$1,FALSE)=0,"",VLOOKUP($F30,SMOKING!$B$10:$L$468,SMOKING!L$1,FALSE))</f>
        <v>8.6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Harborough to Rural as a Region</v>
      </c>
      <c r="G33" s="41"/>
      <c r="H33" s="42"/>
      <c r="I33" s="21">
        <f>((I30-I31))</f>
        <v>-1.0724137931034541</v>
      </c>
      <c r="J33" s="21">
        <f>((J30-J31))</f>
        <v>-2.009195402298845</v>
      </c>
      <c r="K33" s="21">
        <f t="shared" ref="K33:P33" si="6">((K30-K31))</f>
        <v>-0.86781609195402432</v>
      </c>
      <c r="L33" s="21">
        <f t="shared" si="6"/>
        <v>-4.3931034482758626</v>
      </c>
      <c r="M33" s="21">
        <f t="shared" si="6"/>
        <v>-2.12183908045977</v>
      </c>
      <c r="N33" s="21">
        <f t="shared" si="6"/>
        <v>-2.2356321839080486</v>
      </c>
      <c r="O33" s="21">
        <f t="shared" si="6"/>
        <v>-4.4126436781609204</v>
      </c>
      <c r="P33" s="21">
        <f t="shared" si="6"/>
        <v>-4.1264367816091916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Harborough to England</v>
      </c>
      <c r="G34" s="44"/>
      <c r="H34" s="45"/>
      <c r="I34" s="21">
        <f>(I30-I32)</f>
        <v>-3.1000000000000014</v>
      </c>
      <c r="J34" s="21">
        <f>(J30-J32)</f>
        <v>-4.2999999999999989</v>
      </c>
      <c r="K34" s="21">
        <f t="shared" ref="K34:P34" si="7">(K30-K32)</f>
        <v>-3.1000000000000014</v>
      </c>
      <c r="L34" s="21">
        <f t="shared" si="7"/>
        <v>-6.3999999999999986</v>
      </c>
      <c r="M34" s="21">
        <f t="shared" si="7"/>
        <v>-4.3000000000000007</v>
      </c>
      <c r="N34" s="21">
        <f t="shared" si="7"/>
        <v>-4.3000000000000007</v>
      </c>
      <c r="O34" s="21">
        <f t="shared" si="7"/>
        <v>-6.2000000000000011</v>
      </c>
      <c r="P34" s="21">
        <f t="shared" si="7"/>
        <v>-5.3000000000000007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Harborough</v>
      </c>
      <c r="G39" s="12"/>
      <c r="H39" s="13"/>
      <c r="I39" s="14">
        <f>IF(VLOOKUP($F39,'CHILD OBESITY'!$B$10:$L$468,'CHILD OBESITY'!E$1,FALSE)=0,"",VLOOKUP($F39,'CHILD OBESITY'!$B$10:$L$468,'CHILD OBESITY'!E$1,FALSE))</f>
        <v>12.6</v>
      </c>
      <c r="J39" s="15">
        <f>IF(VLOOKUP($F39,'CHILD OBESITY'!$B$10:$L$468,'CHILD OBESITY'!F$1,FALSE)=0,"",VLOOKUP($F39,'CHILD OBESITY'!$B$10:$L$468,'CHILD OBESITY'!F$1,FALSE))</f>
        <v>12.9</v>
      </c>
      <c r="K39" s="15">
        <f>IF(VLOOKUP($F39,'CHILD OBESITY'!$B$10:$L$468,'CHILD OBESITY'!G$1,FALSE)=0,"",VLOOKUP($F39,'CHILD OBESITY'!$B$10:$L$468,'CHILD OBESITY'!G$1,FALSE))</f>
        <v>13.2</v>
      </c>
      <c r="L39" s="15">
        <f>IF(VLOOKUP($F39,'CHILD OBESITY'!$B$10:$L$468,'CHILD OBESITY'!H$1,FALSE)=0,"",VLOOKUP($F39,'CHILD OBESITY'!$B$10:$L$468,'CHILD OBESITY'!H$1,FALSE))</f>
        <v>12.6</v>
      </c>
      <c r="M39" s="15">
        <f>IF(VLOOKUP($F39,'CHILD OBESITY'!$B$10:$L$468,'CHILD OBESITY'!I$1,FALSE)=0,"",VLOOKUP($F39,'CHILD OBESITY'!$B$10:$L$468,'CHILD OBESITY'!I$1,FALSE))</f>
        <v>13.6</v>
      </c>
      <c r="N39" s="15">
        <f>IF(VLOOKUP($F39,'CHILD OBESITY'!$B$10:$L$468,'CHILD OBESITY'!J$1,FALSE)=0,"",VLOOKUP($F39,'CHILD OBESITY'!$B$10:$L$468,'CHILD OBESITY'!J$1,FALSE))</f>
        <v>14.6</v>
      </c>
      <c r="O39" s="15">
        <f>IF(VLOOKUP($F39,'CHILD OBESITY'!$B$10:$L$468,'CHILD OBESITY'!K$1,FALSE)=0,"",VLOOKUP($F39,'CHILD OBESITY'!$B$10:$L$468,'CHILD OBESITY'!K$1,FALSE))</f>
        <v>14.2</v>
      </c>
      <c r="P39" s="15">
        <f>IF(VLOOKUP($F39,'CHILD OBESITY'!$B$10:$L$468,'CHILD OBESITY'!L$1,FALSE)=0,"",VLOOKUP($F39,'CHILD OBESITY'!$B$10:$L$468,'CHILD OBESITY'!L$1,FALSE))</f>
        <v>14.2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Harborough to Rural as a Region</v>
      </c>
      <c r="G42" s="41"/>
      <c r="H42" s="42"/>
      <c r="I42" s="21">
        <f>((I39-I40))</f>
        <v>-3.7088888888888949</v>
      </c>
      <c r="J42" s="21">
        <f>((J39-J40))</f>
        <v>-3.5655555555555498</v>
      </c>
      <c r="K42" s="21">
        <f t="shared" ref="K42:P42" si="9">((K39-K40))</f>
        <v>-3.37777777777778</v>
      </c>
      <c r="L42" s="21">
        <f t="shared" si="9"/>
        <v>-3.7955555555555538</v>
      </c>
      <c r="M42" s="21">
        <f t="shared" si="9"/>
        <v>-2.7144444444444407</v>
      </c>
      <c r="N42" s="21">
        <f t="shared" si="9"/>
        <v>-1.7433333333333305</v>
      </c>
      <c r="O42" s="21">
        <f t="shared" si="9"/>
        <v>-2.1477777777777689</v>
      </c>
      <c r="P42" s="21">
        <f t="shared" si="9"/>
        <v>-2.3433333333333373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Harborough to England</v>
      </c>
      <c r="G43" s="44"/>
      <c r="H43" s="45"/>
      <c r="I43" s="21">
        <f>(I39-I41)</f>
        <v>-6.1</v>
      </c>
      <c r="J43" s="21">
        <f>(J39-J41)</f>
        <v>-6.1</v>
      </c>
      <c r="K43" s="21">
        <f t="shared" ref="K43:P43" si="10">(K39-K41)</f>
        <v>-5.9000000000000021</v>
      </c>
      <c r="L43" s="21">
        <f t="shared" si="10"/>
        <v>-6.5000000000000018</v>
      </c>
      <c r="M43" s="21">
        <f t="shared" si="10"/>
        <v>-5.4</v>
      </c>
      <c r="N43" s="21">
        <f t="shared" si="10"/>
        <v>-4.7000000000000011</v>
      </c>
      <c r="O43" s="21">
        <f t="shared" si="10"/>
        <v>-5.4000000000000021</v>
      </c>
      <c r="P43" s="21">
        <f t="shared" si="10"/>
        <v>-5.8000000000000007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Harborough</v>
      </c>
      <c r="G48" s="12"/>
      <c r="H48" s="13"/>
      <c r="I48" s="14">
        <f>IF(VLOOKUP($F48,'ADULT OBESITY'!$B$10:$L$468,'ADULT OBESITY'!E$1,FALSE)=0,"",VLOOKUP($F48,'ADULT OBESITY'!$B$10:$L$468,'ADULT OBESITY'!E$1,FALSE))</f>
        <v>56.908102339562802</v>
      </c>
      <c r="J48" s="15">
        <f>IF(VLOOKUP($F48,'ADULT OBESITY'!$B$10:$L$468,'ADULT OBESITY'!F$1,FALSE)=0,"",VLOOKUP($F48,'ADULT OBESITY'!$B$10:$L$468,'ADULT OBESITY'!F$1,FALSE))</f>
        <v>56.072036528082997</v>
      </c>
      <c r="K48" s="15">
        <f>IF(VLOOKUP($F48,'ADULT OBESITY'!$B$10:$L$468,'ADULT OBESITY'!G$1,FALSE)=0,"",VLOOKUP($F48,'ADULT OBESITY'!$B$10:$L$468,'ADULT OBESITY'!G$1,FALSE))</f>
        <v>57.618098905011202</v>
      </c>
      <c r="L48" s="15">
        <f>IF(VLOOKUP($F48,'ADULT OBESITY'!$B$10:$L$468,'ADULT OBESITY'!H$1,FALSE)=0,"",VLOOKUP($F48,'ADULT OBESITY'!$B$10:$L$468,'ADULT OBESITY'!H$1,FALSE))</f>
        <v>61.455753329250598</v>
      </c>
      <c r="M48" s="15">
        <f>IF(VLOOKUP($F48,'ADULT OBESITY'!$B$10:$L$468,'ADULT OBESITY'!I$1,FALSE)=0,"",VLOOKUP($F48,'ADULT OBESITY'!$B$10:$L$468,'ADULT OBESITY'!I$1,FALSE))</f>
        <v>62.275393812641397</v>
      </c>
      <c r="N48" s="15">
        <f>IF(VLOOKUP($F48,'ADULT OBESITY'!$B$10:$L$468,'ADULT OBESITY'!J$1,FALSE)=0,"",VLOOKUP($F48,'ADULT OBESITY'!$B$10:$L$468,'ADULT OBESITY'!J$1,FALSE))</f>
        <v>59.679088661555802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Harborough to Rural as a Region</v>
      </c>
      <c r="G51" s="41"/>
      <c r="H51" s="42"/>
      <c r="I51" s="21">
        <f>((I48-I49))</f>
        <v>-4.6563134799987864</v>
      </c>
      <c r="J51" s="21">
        <f>((J48-J49))</f>
        <v>-5.3583406025207054</v>
      </c>
      <c r="K51" s="21">
        <f t="shared" ref="K51:N51" si="12">((K48-K49))</f>
        <v>-4.6478689710534766</v>
      </c>
      <c r="L51" s="21">
        <f t="shared" si="12"/>
        <v>-0.89883967255764219</v>
      </c>
      <c r="M51" s="21">
        <f t="shared" si="12"/>
        <v>9.4226632398246579E-2</v>
      </c>
      <c r="N51" s="21">
        <f t="shared" si="12"/>
        <v>-3.8916389409067307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Harborough to England</v>
      </c>
      <c r="G52" s="44"/>
      <c r="H52" s="45"/>
      <c r="I52" s="21">
        <f>(I48-I50)</f>
        <v>-4.4782757452806976</v>
      </c>
      <c r="J52" s="21">
        <f>(J48-J50)</f>
        <v>-5.3779962353464015</v>
      </c>
      <c r="K52" s="21">
        <f t="shared" ref="K52:N52" si="13">(K48-K50)</f>
        <v>-4.3984195304329958</v>
      </c>
      <c r="L52" s="21">
        <f t="shared" si="13"/>
        <v>-0.67166108300800431</v>
      </c>
      <c r="M52" s="21">
        <f t="shared" si="13"/>
        <v>-0.48116965860220517</v>
      </c>
      <c r="N52" s="21">
        <f t="shared" si="13"/>
        <v>-3.7730017772147946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Harborough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29.040076998454499</v>
      </c>
      <c r="J57" s="15">
        <f>IF(VLOOKUP($F57,'UNDER 75 MORTALITY'!$B$10:$L$468,'UNDER 75 MORTALITY'!F$1,FALSE)=0,"",VLOOKUP($F57,'UNDER 75 MORTALITY'!$B$10:$L$468,'UNDER 75 MORTALITY'!F$1,FALSE))</f>
        <v>27.154737900433901</v>
      </c>
      <c r="K57" s="15">
        <f>IF(VLOOKUP($F57,'UNDER 75 MORTALITY'!$B$10:$L$468,'UNDER 75 MORTALITY'!G$1,FALSE)=0,"",VLOOKUP($F57,'UNDER 75 MORTALITY'!$B$10:$L$468,'UNDER 75 MORTALITY'!G$1,FALSE))</f>
        <v>25.2794155060637</v>
      </c>
      <c r="L57" s="15">
        <f>IF(VLOOKUP($F57,'UNDER 75 MORTALITY'!$B$10:$L$468,'UNDER 75 MORTALITY'!H$1,FALSE)=0,"",VLOOKUP($F57,'UNDER 75 MORTALITY'!$B$10:$L$468,'UNDER 75 MORTALITY'!H$1,FALSE))</f>
        <v>25.660441644370199</v>
      </c>
      <c r="M57" s="15">
        <f>IF(VLOOKUP($F57,'UNDER 75 MORTALITY'!$B$10:$L$468,'UNDER 75 MORTALITY'!I$1,FALSE)=0,"",VLOOKUP($F57,'UNDER 75 MORTALITY'!$B$10:$L$468,'UNDER 75 MORTALITY'!I$1,FALSE))</f>
        <v>24.285727194879001</v>
      </c>
      <c r="N57" s="15">
        <f>IF(VLOOKUP($F57,'UNDER 75 MORTALITY'!$B$10:$L$468,'UNDER 75 MORTALITY'!J$1,FALSE)=0,"",VLOOKUP($F57,'UNDER 75 MORTALITY'!$B$10:$L$468,'UNDER 75 MORTALITY'!J$1,FALSE))</f>
        <v>23.679134202468699</v>
      </c>
      <c r="O57" s="15">
        <f>IF(VLOOKUP($F57,'UNDER 75 MORTALITY'!$B$10:$L$468,'UNDER 75 MORTALITY'!K$1,FALSE)=0,"",VLOOKUP($F57,'UNDER 75 MORTALITY'!$B$10:$L$468,'UNDER 75 MORTALITY'!K$1,FALSE))</f>
        <v>22.2631387253555</v>
      </c>
      <c r="P57" s="15">
        <f>IF(VLOOKUP($F57,'UNDER 75 MORTALITY'!$B$10:$L$468,'UNDER 75 MORTALITY'!L$1,FALSE)=0,"",VLOOKUP($F57,'UNDER 75 MORTALITY'!$B$10:$L$468,'UNDER 75 MORTALITY'!L$1,FALSE))</f>
        <v>21.2269369547857</v>
      </c>
      <c r="Q57" s="15">
        <f>IF(VLOOKUP($F57,'UNDER 75 MORTALITY'!$B$10:$N$468,'UNDER 75 MORTALITY'!M$1,FALSE)=0,"",VLOOKUP($F57,'UNDER 75 MORTALITY'!$B$10:$N$468,'UNDER 75 MORTALITY'!M$1,FALSE))</f>
        <v>20.677043248825498</v>
      </c>
      <c r="R57" s="15">
        <f>IF(VLOOKUP($F57,'UNDER 75 MORTALITY'!$B$10:$N$468,'UNDER 75 MORTALITY'!N$1,FALSE)=0,"",VLOOKUP($F57,'UNDER 75 MORTALITY'!$B$10:$N$468,'UNDER 75 MORTALITY'!N$1,FALSE))</f>
        <v>20.043718313701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Harborough to Rural as a Region</v>
      </c>
      <c r="G60" s="41"/>
      <c r="H60" s="42"/>
      <c r="I60" s="21">
        <f>((I57-I58))</f>
        <v>-1.7177002993556449</v>
      </c>
      <c r="J60" s="21">
        <f>((J57-J58))</f>
        <v>-2.0327469610025908</v>
      </c>
      <c r="K60" s="21">
        <f t="shared" ref="K60:N60" si="15">((K57-K58))</f>
        <v>-2.640247615140197</v>
      </c>
      <c r="L60" s="21">
        <f t="shared" si="15"/>
        <v>-0.85780752968864604</v>
      </c>
      <c r="M60" s="21">
        <f t="shared" si="15"/>
        <v>-0.90154204523583914</v>
      </c>
      <c r="N60" s="21">
        <f t="shared" si="15"/>
        <v>-1.0287749683544938</v>
      </c>
      <c r="O60" s="21">
        <f t="shared" ref="O60:R60" si="16">((O57-O58))</f>
        <v>-1.8405512289958281</v>
      </c>
      <c r="P60" s="21">
        <f t="shared" si="16"/>
        <v>-2.6166939885944913</v>
      </c>
      <c r="Q60" s="21">
        <f t="shared" si="16"/>
        <v>-2.8522412952802263</v>
      </c>
      <c r="R60" s="21">
        <f t="shared" si="16"/>
        <v>-3.0502965628003764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Harborough to England</v>
      </c>
      <c r="G61" s="44"/>
      <c r="H61" s="45"/>
      <c r="I61" s="21">
        <f>(I57-I59)</f>
        <v>-8.1318166910897993</v>
      </c>
      <c r="J61" s="21">
        <f>(J57-J59)</f>
        <v>-7.7995545318283988</v>
      </c>
      <c r="K61" s="21">
        <f t="shared" ref="K61:N61" si="17">(K57-K59)</f>
        <v>-8.108294965972199</v>
      </c>
      <c r="L61" s="21">
        <f t="shared" si="17"/>
        <v>-6.3014368519552022</v>
      </c>
      <c r="M61" s="21">
        <f t="shared" si="17"/>
        <v>-6.6532757536025002</v>
      </c>
      <c r="N61" s="21">
        <f t="shared" si="17"/>
        <v>-6.621154303547101</v>
      </c>
      <c r="O61" s="21">
        <f t="shared" ref="O61:R61" si="18">(O57-O59)</f>
        <v>-7.3699101231173003</v>
      </c>
      <c r="P61" s="21">
        <f t="shared" si="18"/>
        <v>-7.8424294618273009</v>
      </c>
      <c r="Q61" s="21">
        <f t="shared" si="18"/>
        <v>-7.9704615384977018</v>
      </c>
      <c r="R61" s="21">
        <f t="shared" si="18"/>
        <v>-8.0114566909260994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vMkcT80979RDq3C59GRWeE+1C7jLE7Af6EjHysQAUg7kw4uLN8JSXFmeRTQ+abWaDzWUikXKoDPK+hevt7Mz1g==" saltValue="cdCGtTUbgxMsifk3dBtFg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2022-11-22T14:42:37Z</dcterms:modified>
</cp:coreProperties>
</file>