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5E9118A8-FB87-4B61-9E9C-50F193F8AA70}" xr6:coauthVersionLast="47" xr6:coauthVersionMax="47" xr10:uidLastSave="{C3A7B426-73D3-4773-8E85-3887078B1A85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<sst xmlns="http://schemas.openxmlformats.org/spreadsheetml/2006/main" count="69488" uniqueCount="1474">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</sst>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63.24</c:v>
                </c:pt>
                <c:pt idx="1">
                  <c:v>65.489999999999995</c:v>
                </c:pt>
                <c:pt idx="2">
                  <c:v>67.28</c:v>
                </c:pt>
                <c:pt idx="3">
                  <c:v>66.89</c:v>
                </c:pt>
                <c:pt idx="4">
                  <c:v>64.86</c:v>
                </c:pt>
                <c:pt idx="5">
                  <c:v>65.7</c:v>
                </c:pt>
                <c:pt idx="6">
                  <c:v>65.73</c:v>
                </c:pt>
                <c:pt idx="7">
                  <c:v>67.25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66.290000000000006</c:v>
                </c:pt>
                <c:pt idx="1">
                  <c:v>66.97</c:v>
                </c:pt>
                <c:pt idx="2">
                  <c:v>68.34</c:v>
                </c:pt>
                <c:pt idx="3">
                  <c:v>66.760000000000005</c:v>
                </c:pt>
                <c:pt idx="4">
                  <c:v>68.11</c:v>
                </c:pt>
                <c:pt idx="5">
                  <c:v>68.37</c:v>
                </c:pt>
                <c:pt idx="6">
                  <c:v>65.02</c:v>
                </c:pt>
                <c:pt idx="7">
                  <c:v>66.400000000000006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Harrogate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20</c:v>
                </c:pt>
                <c:pt idx="1">
                  <c:v>12.7</c:v>
                </c:pt>
                <c:pt idx="2">
                  <c:v>11.2</c:v>
                </c:pt>
                <c:pt idx="3">
                  <c:v>10.1</c:v>
                </c:pt>
                <c:pt idx="4">
                  <c:v>13.2</c:v>
                </c:pt>
                <c:pt idx="5">
                  <c:v>18.899999999999999</c:v>
                </c:pt>
                <c:pt idx="6">
                  <c:v>14</c:v>
                </c:pt>
                <c:pt idx="7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Harrogate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14.2</c:v>
                </c:pt>
                <c:pt idx="1">
                  <c:v>13.3</c:v>
                </c:pt>
                <c:pt idx="2">
                  <c:v>13</c:v>
                </c:pt>
                <c:pt idx="3">
                  <c:v>13.2</c:v>
                </c:pt>
                <c:pt idx="4">
                  <c:v>13.2</c:v>
                </c:pt>
                <c:pt idx="5">
                  <c:v>13.8</c:v>
                </c:pt>
                <c:pt idx="6">
                  <c:v>13.2</c:v>
                </c:pt>
                <c:pt idx="7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Harrogate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52.564695586539102</c:v>
                </c:pt>
                <c:pt idx="1">
                  <c:v>58.921065768612202</c:v>
                </c:pt>
                <c:pt idx="2">
                  <c:v>57.288561642762303</c:v>
                </c:pt>
                <c:pt idx="3">
                  <c:v>58.1867337465332</c:v>
                </c:pt>
                <c:pt idx="4">
                  <c:v>54.8510609071188</c:v>
                </c:pt>
                <c:pt idx="5">
                  <c:v>59.409614138523899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Harrogate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33.428872191356398</c:v>
                </c:pt>
                <c:pt idx="1">
                  <c:v>32.0163472476194</c:v>
                </c:pt>
                <c:pt idx="2">
                  <c:v>30.836885229594099</c:v>
                </c:pt>
                <c:pt idx="3">
                  <c:v>26.998096141768102</c:v>
                </c:pt>
                <c:pt idx="4">
                  <c:v>23.8148361539623</c:v>
                </c:pt>
                <c:pt idx="5">
                  <c:v>23.952500025239399</c:v>
                </c:pt>
                <c:pt idx="6">
                  <c:v>24.3828230403407</c:v>
                </c:pt>
                <c:pt idx="7">
                  <c:v>25.1423158974142</c:v>
                </c:pt>
                <c:pt idx="8">
                  <c:v>23.428959925982699</c:v>
                </c:pt>
                <c:pt idx="9">
                  <c:v>21.186065853665902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North Yorkshire from 2011-13 to 2018-20 experienced some fluctuation but was generally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North Yorkshire from 2011-13 to 2018-20 experienced some fluctuation but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Harrogate from 2012 to 2019 fluctuated taking it in some years above the England situation and in other years below the rural situation.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Harrogate was consistently below the rural and England situations.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Harrogate from 2015/16 to 2020/21 was consistently below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Harrogate from 2008-10 to 2017-19 moved from being between the rural and England situations at the start of the period to being in line with the rural position.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126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North Yorkshire</v>
      </c>
      <c r="G12" s="12"/>
      <c r="H12" s="13"/>
      <c r="I12" s="14">
        <f>IF(VLOOKUP($F12,'M HLE'!$B$10:$L$468,'M HLE'!E$1,FALSE)=0,"",VLOOKUP($F12,'M HLE'!$B$10:$L$468,'M HLE'!E$1,FALSE))</f>
        <v>63.24</v>
      </c>
      <c r="J12" s="15">
        <f>IF(VLOOKUP($F12,'M HLE'!$B$10:$L$468,'M HLE'!F$1,FALSE)=0,"",VLOOKUP($F12,'M HLE'!$B$10:$L$468,'M HLE'!F$1,FALSE))</f>
        <v>65.489999999999995</v>
      </c>
      <c r="K12" s="15">
        <f>IF(VLOOKUP($F12,'M HLE'!$B$10:$L$468,'M HLE'!G$1,FALSE)=0,"",VLOOKUP($F12,'M HLE'!$B$10:$L$468,'M HLE'!G$1,FALSE))</f>
        <v>67.28</v>
      </c>
      <c r="L12" s="15">
        <f>IF(VLOOKUP($F12,'M HLE'!$B$10:$L$468,'M HLE'!H$1,FALSE)=0,"",VLOOKUP($F12,'M HLE'!$B$10:$L$468,'M HLE'!H$1,FALSE))</f>
        <v>66.89</v>
      </c>
      <c r="M12" s="15">
        <f>IF(VLOOKUP($F12,'M HLE'!$B$10:$L$468,'M HLE'!I$1,FALSE)=0,"",VLOOKUP($F12,'M HLE'!$B$10:$L$468,'M HLE'!I$1,FALSE))</f>
        <v>64.86</v>
      </c>
      <c r="N12" s="15">
        <f>IF(VLOOKUP($F12,'M HLE'!$B$10:$L$468,'M HLE'!J$1,FALSE)=0,"",VLOOKUP($F12,'M HLE'!$B$10:$L$468,'M HLE'!J$1,FALSE))</f>
        <v>65.7</v>
      </c>
      <c r="O12" s="15">
        <f>IF(VLOOKUP($F12,'M HLE'!$B$10:$L$468,'M HLE'!K$1,FALSE)=0,"",VLOOKUP($F12,'M HLE'!$B$10:$L$468,'M HLE'!K$1,FALSE))</f>
        <v>65.73</v>
      </c>
      <c r="P12" s="15">
        <f>IF(VLOOKUP($F12,'M HLE'!$B$10:$L$468,'M HLE'!L$1,FALSE)=0,"",VLOOKUP($F12,'M HLE'!$B$10:$L$468,'M HLE'!L$1,FALSE))</f>
        <v>67.25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North Yorkshire to Rural as a Region</v>
      </c>
      <c r="G15" s="41"/>
      <c r="H15" s="42"/>
      <c r="I15" s="21">
        <f>100*((I12-I13))/I13</f>
        <v>-2.3267666978137962</v>
      </c>
      <c r="J15" s="21">
        <f>100*((J12-J13))/J13</f>
        <v>0.47714754752296418</v>
      </c>
      <c r="K15" s="21">
        <f t="shared" ref="K15:P15" si="0">100*((K12-K13))/K13</f>
        <v>3.4066719435628214</v>
      </c>
      <c r="L15" s="21">
        <f t="shared" si="0"/>
        <v>3.4768147890319874</v>
      </c>
      <c r="M15" s="21">
        <f t="shared" si="0"/>
        <v>0.46857452658481952</v>
      </c>
      <c r="N15" s="21">
        <f t="shared" si="0"/>
        <v>2.2767075306479723</v>
      </c>
      <c r="O15" s="21">
        <f t="shared" si="0"/>
        <v>2.1072335666073947</v>
      </c>
      <c r="P15" s="21">
        <f t="shared" si="0"/>
        <v>3.9187810983712974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North Yorkshire to England</v>
      </c>
      <c r="G16" s="44"/>
      <c r="H16" s="45"/>
      <c r="I16" s="21">
        <f>100*(I12-I14)/I14</f>
        <v>9.4966761633431901E-2</v>
      </c>
      <c r="J16" s="21">
        <f>100*(J12-J14)/J14</f>
        <v>3.34543159223607</v>
      </c>
      <c r="K16" s="21">
        <f t="shared" ref="K16:P16" si="1">100*(K12-K14)/K14</f>
        <v>6.1533606816030275</v>
      </c>
      <c r="L16" s="21">
        <f t="shared" si="1"/>
        <v>5.6547148949612982</v>
      </c>
      <c r="M16" s="21">
        <f t="shared" si="1"/>
        <v>2.335121489428837</v>
      </c>
      <c r="N16" s="21">
        <f t="shared" si="1"/>
        <v>3.6931818181818237</v>
      </c>
      <c r="O16" s="21">
        <f t="shared" si="1"/>
        <v>4.0360873694207093</v>
      </c>
      <c r="P16" s="21">
        <f t="shared" si="1"/>
        <v>6.5093443142223624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North Yorkshire</v>
      </c>
      <c r="G21" s="12"/>
      <c r="H21" s="13"/>
      <c r="I21" s="14">
        <f>IF(VLOOKUP($F21,'F HLE'!$B$10:$L$468,'F HLE'!E$1,FALSE)=0,"",VLOOKUP($F21,'F HLE'!$B$10:$L$468,'F HLE'!E$1,FALSE))</f>
        <v>66.290000000000006</v>
      </c>
      <c r="J21" s="15">
        <f>IF(VLOOKUP($F21,'F HLE'!$B$10:$L$468,'F HLE'!F$1,FALSE)=0,"",VLOOKUP($F21,'F HLE'!$B$10:$L$468,'F HLE'!F$1,FALSE))</f>
        <v>66.97</v>
      </c>
      <c r="K21" s="15">
        <f>IF(VLOOKUP($F21,'F HLE'!$B$10:$L$468,'F HLE'!G$1,FALSE)=0,"",VLOOKUP($F21,'F HLE'!$B$10:$L$468,'F HLE'!G$1,FALSE))</f>
        <v>68.34</v>
      </c>
      <c r="L21" s="15">
        <f>IF(VLOOKUP($F21,'F HLE'!$B$10:$L$468,'F HLE'!H$1,FALSE)=0,"",VLOOKUP($F21,'F HLE'!$B$10:$L$468,'F HLE'!H$1,FALSE))</f>
        <v>66.760000000000005</v>
      </c>
      <c r="M21" s="15">
        <f>IF(VLOOKUP($F21,'F HLE'!$B$10:$L$468,'F HLE'!I$1,FALSE)=0,"",VLOOKUP($F21,'F HLE'!$B$10:$L$468,'F HLE'!I$1,FALSE))</f>
        <v>68.11</v>
      </c>
      <c r="N21" s="15">
        <f>IF(VLOOKUP($F21,'F HLE'!$B$10:$L$468,'F HLE'!J$1,FALSE)=0,"",VLOOKUP($F21,'F HLE'!$B$10:$L$468,'F HLE'!J$1,FALSE))</f>
        <v>68.37</v>
      </c>
      <c r="O21" s="15">
        <f>IF(VLOOKUP($F21,'F HLE'!$B$10:$L$468,'F HLE'!K$1,FALSE)=0,"",VLOOKUP($F21,'F HLE'!$B$10:$L$468,'F HLE'!K$1,FALSE))</f>
        <v>65.02</v>
      </c>
      <c r="P21" s="15">
        <f>IF(VLOOKUP($F21,'F HLE'!$B$10:$L$468,'F HLE'!L$1,FALSE)=0,"",VLOOKUP($F21,'F HLE'!$B$10:$L$468,'F HLE'!L$1,FALSE))</f>
        <v>66.400000000000006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North Yorkshire to Rural as a Region</v>
      </c>
      <c r="G24" s="41"/>
      <c r="H24" s="42"/>
      <c r="I24" s="21">
        <f>100*((I21-I22))/I22</f>
        <v>1.1250524388848588</v>
      </c>
      <c r="J24" s="21">
        <f>100*((J21-J22))/J22</f>
        <v>2.7635839125964607</v>
      </c>
      <c r="K24" s="21">
        <f t="shared" ref="K24:P24" si="3">100*((K21-K22))/K22</f>
        <v>4.1339692504609733</v>
      </c>
      <c r="L24" s="21">
        <f t="shared" si="3"/>
        <v>1.8272779964003434</v>
      </c>
      <c r="M24" s="21">
        <f t="shared" si="3"/>
        <v>3.8895668090299367</v>
      </c>
      <c r="N24" s="21">
        <f t="shared" si="3"/>
        <v>4.6589056508461253</v>
      </c>
      <c r="O24" s="21">
        <f t="shared" si="3"/>
        <v>1.0286211504397151</v>
      </c>
      <c r="P24" s="21">
        <f t="shared" si="3"/>
        <v>1.5717618264560618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North Yorkshire to England</v>
      </c>
      <c r="G25" s="44"/>
      <c r="H25" s="45"/>
      <c r="I25" s="21">
        <f>100*(I21-I23)/I23</f>
        <v>3.8377192982456183</v>
      </c>
      <c r="J25" s="21">
        <f>100*(J21-J23)/J23</f>
        <v>4.8864526233359395</v>
      </c>
      <c r="K25" s="21">
        <f t="shared" ref="K25:P25" si="4">100*(K21-K23)/K23</f>
        <v>6.6812363409303792</v>
      </c>
      <c r="L25" s="21">
        <f t="shared" si="4"/>
        <v>4.6230998276132311</v>
      </c>
      <c r="M25" s="21">
        <f t="shared" si="4"/>
        <v>6.8057080131723326</v>
      </c>
      <c r="N25" s="21">
        <f t="shared" si="4"/>
        <v>7.0120519643136703</v>
      </c>
      <c r="O25" s="21">
        <f t="shared" si="4"/>
        <v>2.3614609571788301</v>
      </c>
      <c r="P25" s="21">
        <f t="shared" si="4"/>
        <v>3.9611711288555007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Harrogate</v>
      </c>
      <c r="G30" s="12"/>
      <c r="H30" s="13"/>
      <c r="I30" s="14">
        <f>IF(VLOOKUP($F30,SMOKING!$B$10:$L$468,SMOKING!E$1,FALSE)=0,"",VLOOKUP($F30,SMOKING!$B$10:$L$468,SMOKING!E$1,FALSE))</f>
        <v>20</v>
      </c>
      <c r="J30" s="15">
        <f>IF(VLOOKUP($F30,SMOKING!$B$10:$L$468,SMOKING!F$1,FALSE)=0,"",VLOOKUP($F30,SMOKING!$B$10:$L$468,SMOKING!F$1,FALSE))</f>
        <v>12.7</v>
      </c>
      <c r="K30" s="15">
        <f>IF(VLOOKUP($F30,SMOKING!$B$10:$L$468,SMOKING!G$1,FALSE)=0,"",VLOOKUP($F30,SMOKING!$B$10:$L$468,SMOKING!G$1,FALSE))</f>
        <v>11.2</v>
      </c>
      <c r="L30" s="15">
        <f>IF(VLOOKUP($F30,SMOKING!$B$10:$L$468,SMOKING!H$1,FALSE)=0,"",VLOOKUP($F30,SMOKING!$B$10:$L$468,SMOKING!H$1,FALSE))</f>
        <v>10.1</v>
      </c>
      <c r="M30" s="15">
        <f>IF(VLOOKUP($F30,SMOKING!$B$10:$L$468,SMOKING!I$1,FALSE)=0,"",VLOOKUP($F30,SMOKING!$B$10:$L$468,SMOKING!I$1,FALSE))</f>
        <v>13.2</v>
      </c>
      <c r="N30" s="15">
        <f>IF(VLOOKUP($F30,SMOKING!$B$10:$L$468,SMOKING!J$1,FALSE)=0,"",VLOOKUP($F30,SMOKING!$B$10:$L$468,SMOKING!J$1,FALSE))</f>
        <v>18.899999999999999</v>
      </c>
      <c r="O30" s="15">
        <f>IF(VLOOKUP($F30,SMOKING!$B$10:$L$468,SMOKING!K$1,FALSE)=0,"",VLOOKUP($F30,SMOKING!$B$10:$L$468,SMOKING!K$1,FALSE))</f>
        <v>14</v>
      </c>
      <c r="P30" s="15">
        <f>IF(VLOOKUP($F30,SMOKING!$B$10:$L$468,SMOKING!L$1,FALSE)=0,"",VLOOKUP($F30,SMOKING!$B$10:$L$468,SMOKING!L$1,FALSE))</f>
        <v>14.4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Harrogate to Rural as a Region</v>
      </c>
      <c r="G33" s="41"/>
      <c r="H33" s="42"/>
      <c r="I33" s="21">
        <f>((I30-I31))</f>
        <v>2.7275862068965466</v>
      </c>
      <c r="J33" s="21">
        <f>((J30-J31))</f>
        <v>-3.4091954022988453</v>
      </c>
      <c r="K33" s="21">
        <f t="shared" ref="K33:P33" si="6">((K30-K31))</f>
        <v>-4.3678160919540243</v>
      </c>
      <c r="L33" s="21">
        <f t="shared" si="6"/>
        <v>-4.793103448275863</v>
      </c>
      <c r="M33" s="21">
        <f t="shared" si="6"/>
        <v>-0.12183908045976999</v>
      </c>
      <c r="N33" s="21">
        <f t="shared" si="6"/>
        <v>6.0643678160919503</v>
      </c>
      <c r="O33" s="21">
        <f t="shared" si="6"/>
        <v>1.3873563218390803</v>
      </c>
      <c r="P33" s="21">
        <f t="shared" si="6"/>
        <v>1.6735632183908091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Harrogate to England</v>
      </c>
      <c r="G34" s="44"/>
      <c r="H34" s="45"/>
      <c r="I34" s="21">
        <f>(I30-I32)</f>
        <v>0.69999999999999929</v>
      </c>
      <c r="J34" s="21">
        <f>(J30-J32)</f>
        <v>-5.6999999999999993</v>
      </c>
      <c r="K34" s="21">
        <f t="shared" ref="K34:P34" si="7">(K30-K32)</f>
        <v>-6.6000000000000014</v>
      </c>
      <c r="L34" s="21">
        <f t="shared" si="7"/>
        <v>-6.7999999999999989</v>
      </c>
      <c r="M34" s="21">
        <f t="shared" si="7"/>
        <v>-2.3000000000000007</v>
      </c>
      <c r="N34" s="21">
        <f t="shared" si="7"/>
        <v>3.9999999999999982</v>
      </c>
      <c r="O34" s="21">
        <f t="shared" si="7"/>
        <v>-0.40000000000000036</v>
      </c>
      <c r="P34" s="21">
        <f t="shared" si="7"/>
        <v>0.5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Harrogate</v>
      </c>
      <c r="G39" s="12"/>
      <c r="H39" s="13"/>
      <c r="I39" s="14">
        <f>IF(VLOOKUP($F39,'CHILD OBESITY'!$B$10:$L$468,'CHILD OBESITY'!E$1,FALSE)=0,"",VLOOKUP($F39,'CHILD OBESITY'!$B$10:$L$468,'CHILD OBESITY'!E$1,FALSE))</f>
        <v>14.2</v>
      </c>
      <c r="J39" s="15">
        <f>IF(VLOOKUP($F39,'CHILD OBESITY'!$B$10:$L$468,'CHILD OBESITY'!F$1,FALSE)=0,"",VLOOKUP($F39,'CHILD OBESITY'!$B$10:$L$468,'CHILD OBESITY'!F$1,FALSE))</f>
        <v>13.3</v>
      </c>
      <c r="K39" s="15">
        <f>IF(VLOOKUP($F39,'CHILD OBESITY'!$B$10:$L$468,'CHILD OBESITY'!G$1,FALSE)=0,"",VLOOKUP($F39,'CHILD OBESITY'!$B$10:$L$468,'CHILD OBESITY'!G$1,FALSE))</f>
        <v>13</v>
      </c>
      <c r="L39" s="15">
        <f>IF(VLOOKUP($F39,'CHILD OBESITY'!$B$10:$L$468,'CHILD OBESITY'!H$1,FALSE)=0,"",VLOOKUP($F39,'CHILD OBESITY'!$B$10:$L$468,'CHILD OBESITY'!H$1,FALSE))</f>
        <v>13.2</v>
      </c>
      <c r="M39" s="15">
        <f>IF(VLOOKUP($F39,'CHILD OBESITY'!$B$10:$L$468,'CHILD OBESITY'!I$1,FALSE)=0,"",VLOOKUP($F39,'CHILD OBESITY'!$B$10:$L$468,'CHILD OBESITY'!I$1,FALSE))</f>
        <v>13.2</v>
      </c>
      <c r="N39" s="15">
        <f>IF(VLOOKUP($F39,'CHILD OBESITY'!$B$10:$L$468,'CHILD OBESITY'!J$1,FALSE)=0,"",VLOOKUP($F39,'CHILD OBESITY'!$B$10:$L$468,'CHILD OBESITY'!J$1,FALSE))</f>
        <v>13.8</v>
      </c>
      <c r="O39" s="15">
        <f>IF(VLOOKUP($F39,'CHILD OBESITY'!$B$10:$L$468,'CHILD OBESITY'!K$1,FALSE)=0,"",VLOOKUP($F39,'CHILD OBESITY'!$B$10:$L$468,'CHILD OBESITY'!K$1,FALSE))</f>
        <v>13.2</v>
      </c>
      <c r="P39" s="15">
        <f>IF(VLOOKUP($F39,'CHILD OBESITY'!$B$10:$L$468,'CHILD OBESITY'!L$1,FALSE)=0,"",VLOOKUP($F39,'CHILD OBESITY'!$B$10:$L$468,'CHILD OBESITY'!L$1,FALSE))</f>
        <v>14.4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Harrogate to Rural as a Region</v>
      </c>
      <c r="G42" s="41"/>
      <c r="H42" s="42"/>
      <c r="I42" s="21">
        <f>((I39-I40))</f>
        <v>-2.1088888888888953</v>
      </c>
      <c r="J42" s="21">
        <f>((J39-J40))</f>
        <v>-3.1655555555555495</v>
      </c>
      <c r="K42" s="21">
        <f t="shared" ref="K42:P42" si="9">((K39-K40))</f>
        <v>-3.5777777777777793</v>
      </c>
      <c r="L42" s="21">
        <f t="shared" si="9"/>
        <v>-3.1955555555555542</v>
      </c>
      <c r="M42" s="21">
        <f t="shared" si="9"/>
        <v>-3.114444444444441</v>
      </c>
      <c r="N42" s="21">
        <f t="shared" si="9"/>
        <v>-2.5433333333333294</v>
      </c>
      <c r="O42" s="21">
        <f t="shared" si="9"/>
        <v>-3.1477777777777689</v>
      </c>
      <c r="P42" s="21">
        <f t="shared" si="9"/>
        <v>-2.1433333333333362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Harrogate to England</v>
      </c>
      <c r="G43" s="44"/>
      <c r="H43" s="45"/>
      <c r="I43" s="21">
        <f>(I39-I41)</f>
        <v>-4.5</v>
      </c>
      <c r="J43" s="21">
        <f>(J39-J41)</f>
        <v>-5.6999999999999993</v>
      </c>
      <c r="K43" s="21">
        <f t="shared" ref="K43:P43" si="10">(K39-K41)</f>
        <v>-6.1000000000000014</v>
      </c>
      <c r="L43" s="21">
        <f t="shared" si="10"/>
        <v>-5.9000000000000021</v>
      </c>
      <c r="M43" s="21">
        <f t="shared" si="10"/>
        <v>-5.8000000000000007</v>
      </c>
      <c r="N43" s="21">
        <f t="shared" si="10"/>
        <v>-5.5</v>
      </c>
      <c r="O43" s="21">
        <f t="shared" si="10"/>
        <v>-6.4000000000000021</v>
      </c>
      <c r="P43" s="21">
        <f t="shared" si="10"/>
        <v>-5.6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Harrogate</v>
      </c>
      <c r="G48" s="12"/>
      <c r="H48" s="13"/>
      <c r="I48" s="14">
        <f>IF(VLOOKUP($F48,'ADULT OBESITY'!$B$10:$L$468,'ADULT OBESITY'!E$1,FALSE)=0,"",VLOOKUP($F48,'ADULT OBESITY'!$B$10:$L$468,'ADULT OBESITY'!E$1,FALSE))</f>
        <v>52.564695586539102</v>
      </c>
      <c r="J48" s="15">
        <f>IF(VLOOKUP($F48,'ADULT OBESITY'!$B$10:$L$468,'ADULT OBESITY'!F$1,FALSE)=0,"",VLOOKUP($F48,'ADULT OBESITY'!$B$10:$L$468,'ADULT OBESITY'!F$1,FALSE))</f>
        <v>58.921065768612202</v>
      </c>
      <c r="K48" s="15">
        <f>IF(VLOOKUP($F48,'ADULT OBESITY'!$B$10:$L$468,'ADULT OBESITY'!G$1,FALSE)=0,"",VLOOKUP($F48,'ADULT OBESITY'!$B$10:$L$468,'ADULT OBESITY'!G$1,FALSE))</f>
        <v>57.288561642762303</v>
      </c>
      <c r="L48" s="15">
        <f>IF(VLOOKUP($F48,'ADULT OBESITY'!$B$10:$L$468,'ADULT OBESITY'!H$1,FALSE)=0,"",VLOOKUP($F48,'ADULT OBESITY'!$B$10:$L$468,'ADULT OBESITY'!H$1,FALSE))</f>
        <v>58.1867337465332</v>
      </c>
      <c r="M48" s="15">
        <f>IF(VLOOKUP($F48,'ADULT OBESITY'!$B$10:$L$468,'ADULT OBESITY'!I$1,FALSE)=0,"",VLOOKUP($F48,'ADULT OBESITY'!$B$10:$L$468,'ADULT OBESITY'!I$1,FALSE))</f>
        <v>54.8510609071188</v>
      </c>
      <c r="N48" s="15">
        <f>IF(VLOOKUP($F48,'ADULT OBESITY'!$B$10:$L$468,'ADULT OBESITY'!J$1,FALSE)=0,"",VLOOKUP($F48,'ADULT OBESITY'!$B$10:$L$468,'ADULT OBESITY'!J$1,FALSE))</f>
        <v>59.409614138523899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Harrogate to Rural as a Region</v>
      </c>
      <c r="G51" s="41"/>
      <c r="H51" s="42"/>
      <c r="I51" s="21">
        <f>((I48-I49))</f>
        <v>-8.9997202330224866</v>
      </c>
      <c r="J51" s="21">
        <f>((J48-J49))</f>
        <v>-2.5093113619915002</v>
      </c>
      <c r="K51" s="21">
        <f t="shared" ref="K51:N51" si="12">((K48-K49))</f>
        <v>-4.977406233302375</v>
      </c>
      <c r="L51" s="21">
        <f t="shared" si="12"/>
        <v>-4.1678592552750402</v>
      </c>
      <c r="M51" s="21">
        <f t="shared" si="12"/>
        <v>-7.3301062731243505</v>
      </c>
      <c r="N51" s="21">
        <f t="shared" si="12"/>
        <v>-4.1611134639386336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Harrogate to England</v>
      </c>
      <c r="G52" s="44"/>
      <c r="H52" s="45"/>
      <c r="I52" s="21">
        <f>(I48-I50)</f>
        <v>-8.8216824983043978</v>
      </c>
      <c r="J52" s="21">
        <f>(J48-J50)</f>
        <v>-2.5289669948171962</v>
      </c>
      <c r="K52" s="21">
        <f t="shared" ref="K52:N52" si="13">(K48-K50)</f>
        <v>-4.7279567926818942</v>
      </c>
      <c r="L52" s="21">
        <f t="shared" si="13"/>
        <v>-3.9406806657254023</v>
      </c>
      <c r="M52" s="21">
        <f t="shared" si="13"/>
        <v>-7.9055025641248022</v>
      </c>
      <c r="N52" s="21">
        <f t="shared" si="13"/>
        <v>-4.0424763002466975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Harrogate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33.428872191356398</v>
      </c>
      <c r="J57" s="15">
        <f>IF(VLOOKUP($F57,'UNDER 75 MORTALITY'!$B$10:$L$468,'UNDER 75 MORTALITY'!F$1,FALSE)=0,"",VLOOKUP($F57,'UNDER 75 MORTALITY'!$B$10:$L$468,'UNDER 75 MORTALITY'!F$1,FALSE))</f>
        <v>32.0163472476194</v>
      </c>
      <c r="K57" s="15">
        <f>IF(VLOOKUP($F57,'UNDER 75 MORTALITY'!$B$10:$L$468,'UNDER 75 MORTALITY'!G$1,FALSE)=0,"",VLOOKUP($F57,'UNDER 75 MORTALITY'!$B$10:$L$468,'UNDER 75 MORTALITY'!G$1,FALSE))</f>
        <v>30.836885229594099</v>
      </c>
      <c r="L57" s="15">
        <f>IF(VLOOKUP($F57,'UNDER 75 MORTALITY'!$B$10:$L$468,'UNDER 75 MORTALITY'!H$1,FALSE)=0,"",VLOOKUP($F57,'UNDER 75 MORTALITY'!$B$10:$L$468,'UNDER 75 MORTALITY'!H$1,FALSE))</f>
        <v>26.998096141768102</v>
      </c>
      <c r="M57" s="15">
        <f>IF(VLOOKUP($F57,'UNDER 75 MORTALITY'!$B$10:$L$468,'UNDER 75 MORTALITY'!I$1,FALSE)=0,"",VLOOKUP($F57,'UNDER 75 MORTALITY'!$B$10:$L$468,'UNDER 75 MORTALITY'!I$1,FALSE))</f>
        <v>23.8148361539623</v>
      </c>
      <c r="N57" s="15">
        <f>IF(VLOOKUP($F57,'UNDER 75 MORTALITY'!$B$10:$L$468,'UNDER 75 MORTALITY'!J$1,FALSE)=0,"",VLOOKUP($F57,'UNDER 75 MORTALITY'!$B$10:$L$468,'UNDER 75 MORTALITY'!J$1,FALSE))</f>
        <v>23.952500025239399</v>
      </c>
      <c r="O57" s="15">
        <f>IF(VLOOKUP($F57,'UNDER 75 MORTALITY'!$B$10:$L$468,'UNDER 75 MORTALITY'!K$1,FALSE)=0,"",VLOOKUP($F57,'UNDER 75 MORTALITY'!$B$10:$L$468,'UNDER 75 MORTALITY'!K$1,FALSE))</f>
        <v>24.3828230403407</v>
      </c>
      <c r="P57" s="15">
        <f>IF(VLOOKUP($F57,'UNDER 75 MORTALITY'!$B$10:$L$468,'UNDER 75 MORTALITY'!L$1,FALSE)=0,"",VLOOKUP($F57,'UNDER 75 MORTALITY'!$B$10:$L$468,'UNDER 75 MORTALITY'!L$1,FALSE))</f>
        <v>25.1423158974142</v>
      </c>
      <c r="Q57" s="15">
        <f>IF(VLOOKUP($F57,'UNDER 75 MORTALITY'!$B$10:$N$468,'UNDER 75 MORTALITY'!M$1,FALSE)=0,"",VLOOKUP($F57,'UNDER 75 MORTALITY'!$B$10:$N$468,'UNDER 75 MORTALITY'!M$1,FALSE))</f>
        <v>23.428959925982699</v>
      </c>
      <c r="R57" s="15">
        <f>IF(VLOOKUP($F57,'UNDER 75 MORTALITY'!$B$10:$N$468,'UNDER 75 MORTALITY'!N$1,FALSE)=0,"",VLOOKUP($F57,'UNDER 75 MORTALITY'!$B$10:$N$468,'UNDER 75 MORTALITY'!N$1,FALSE))</f>
        <v>21.186065853665902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Harrogate to Rural as a Region</v>
      </c>
      <c r="G60" s="41"/>
      <c r="H60" s="42"/>
      <c r="I60" s="21">
        <f>((I57-I58))</f>
        <v>2.671094893546254</v>
      </c>
      <c r="J60" s="21">
        <f>((J57-J58))</f>
        <v>2.8288623861829088</v>
      </c>
      <c r="K60" s="21">
        <f t="shared" ref="K60:N60" si="15">((K57-K58))</f>
        <v>2.9172221083902024</v>
      </c>
      <c r="L60" s="21">
        <f t="shared" si="15"/>
        <v>0.47984696770925694</v>
      </c>
      <c r="M60" s="21">
        <f t="shared" si="15"/>
        <v>-1.3724330861525402</v>
      </c>
      <c r="N60" s="21">
        <f t="shared" si="15"/>
        <v>-0.75540914558379413</v>
      </c>
      <c r="O60" s="21">
        <f t="shared" ref="O60:R60" si="16">((O57-O58))</f>
        <v>0.27913308598937192</v>
      </c>
      <c r="P60" s="21">
        <f t="shared" si="16"/>
        <v>1.2986849540340089</v>
      </c>
      <c r="Q60" s="21">
        <f t="shared" si="16"/>
        <v>-0.10032461812302529</v>
      </c>
      <c r="R60" s="21">
        <f t="shared" si="16"/>
        <v>-1.9079490228354743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Harrogate to England</v>
      </c>
      <c r="G61" s="44"/>
      <c r="H61" s="45"/>
      <c r="I61" s="21">
        <f>(I57-I59)</f>
        <v>-3.7430214981879004</v>
      </c>
      <c r="J61" s="21">
        <f>(J57-J59)</f>
        <v>-2.9379451846428992</v>
      </c>
      <c r="K61" s="21">
        <f t="shared" ref="K61:N61" si="17">(K57-K59)</f>
        <v>-2.5508252424417996</v>
      </c>
      <c r="L61" s="21">
        <f t="shared" si="17"/>
        <v>-4.9637823545572992</v>
      </c>
      <c r="M61" s="21">
        <f t="shared" si="17"/>
        <v>-7.1241667945192013</v>
      </c>
      <c r="N61" s="21">
        <f t="shared" si="17"/>
        <v>-6.3477884807764013</v>
      </c>
      <c r="O61" s="21">
        <f t="shared" ref="O61:R61" si="18">(O57-O59)</f>
        <v>-5.2502258081321003</v>
      </c>
      <c r="P61" s="21">
        <f t="shared" si="18"/>
        <v>-3.9270505191988008</v>
      </c>
      <c r="Q61" s="21">
        <f t="shared" si="18"/>
        <v>-5.2185448613405008</v>
      </c>
      <c r="R61" s="21">
        <f t="shared" si="18"/>
        <v>-6.8691091509611972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vkHmu+XWoFNB5gNH/BWXnNy6tusiBFu3XZ1qTgyzYXdeCq1z3PJBYMwfXnIblNi6ZQGY4mthk4cwRmSapgBZmA==" saltValue="jR+eD8ihmPyt3Gl5hT7TVQ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2022-11-22T14:47:45Z</dcterms:modified>
</cp:coreProperties>
</file>