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B9290CD5-BB35-4504-B8FF-F77B69079EEB}" xr6:coauthVersionLast="47" xr6:coauthVersionMax="47" xr10:uidLastSave="{0A1643C0-B7A0-40A9-A9B2-0BB1544C5E6E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<sst xmlns="http://schemas.openxmlformats.org/spreadsheetml/2006/main" count="69488" uniqueCount="1474">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</sst>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Isle of Wight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63.63</c:v>
                </c:pt>
                <c:pt idx="1">
                  <c:v>64.06</c:v>
                </c:pt>
                <c:pt idx="2">
                  <c:v>63.13</c:v>
                </c:pt>
                <c:pt idx="3">
                  <c:v>62.08</c:v>
                </c:pt>
                <c:pt idx="4">
                  <c:v>61.53</c:v>
                </c:pt>
                <c:pt idx="5">
                  <c:v>60.2</c:v>
                </c:pt>
                <c:pt idx="6">
                  <c:v>60.84</c:v>
                </c:pt>
                <c:pt idx="7">
                  <c:v>61.81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Isle of Wight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63.13</c:v>
                </c:pt>
                <c:pt idx="1">
                  <c:v>62.54</c:v>
                </c:pt>
                <c:pt idx="2">
                  <c:v>62.94</c:v>
                </c:pt>
                <c:pt idx="3">
                  <c:v>64.27</c:v>
                </c:pt>
                <c:pt idx="4">
                  <c:v>63.1</c:v>
                </c:pt>
                <c:pt idx="5">
                  <c:v>60.48</c:v>
                </c:pt>
                <c:pt idx="6">
                  <c:v>59.12</c:v>
                </c:pt>
                <c:pt idx="7">
                  <c:v>62.58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Isle of Wight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19.399999999999999</c:v>
                </c:pt>
                <c:pt idx="1">
                  <c:v>16.399999999999999</c:v>
                </c:pt>
                <c:pt idx="2">
                  <c:v>16.8</c:v>
                </c:pt>
                <c:pt idx="3">
                  <c:v>16.399999999999999</c:v>
                </c:pt>
                <c:pt idx="4">
                  <c:v>15.3</c:v>
                </c:pt>
                <c:pt idx="5">
                  <c:v>14.1</c:v>
                </c:pt>
                <c:pt idx="6">
                  <c:v>13.2</c:v>
                </c:pt>
                <c:pt idx="7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Isle of Wight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17.7</c:v>
                </c:pt>
                <c:pt idx="1">
                  <c:v>17.399999999999999</c:v>
                </c:pt>
                <c:pt idx="2">
                  <c:v>18.2</c:v>
                </c:pt>
                <c:pt idx="3">
                  <c:v>18.100000000000001</c:v>
                </c:pt>
                <c:pt idx="4">
                  <c:v>18.899999999999999</c:v>
                </c:pt>
                <c:pt idx="5">
                  <c:v>18.399999999999999</c:v>
                </c:pt>
                <c:pt idx="6">
                  <c:v>19.600000000000001</c:v>
                </c:pt>
                <c:pt idx="7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Isle of Wight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67.006210180190095</c:v>
                </c:pt>
                <c:pt idx="1">
                  <c:v>65.231035670819693</c:v>
                </c:pt>
                <c:pt idx="2">
                  <c:v>60.2974103102624</c:v>
                </c:pt>
                <c:pt idx="3">
                  <c:v>62.096745934066703</c:v>
                </c:pt>
                <c:pt idx="4">
                  <c:v>62.650434328960799</c:v>
                </c:pt>
                <c:pt idx="5">
                  <c:v>61.726172481022097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Isle of Wight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30.8791780716235</c:v>
                </c:pt>
                <c:pt idx="1">
                  <c:v>30.425190068155299</c:v>
                </c:pt>
                <c:pt idx="2">
                  <c:v>29.143936947696599</c:v>
                </c:pt>
                <c:pt idx="3">
                  <c:v>26.397146409488201</c:v>
                </c:pt>
                <c:pt idx="4">
                  <c:v>25.710734571192901</c:v>
                </c:pt>
                <c:pt idx="5">
                  <c:v>26.051967031232699</c:v>
                </c:pt>
                <c:pt idx="6">
                  <c:v>29.452649891141299</c:v>
                </c:pt>
                <c:pt idx="7">
                  <c:v>28.605472961577998</c:v>
                </c:pt>
                <c:pt idx="8">
                  <c:v>27.050902772990501</c:v>
                </c:pt>
                <c:pt idx="9">
                  <c:v>27.3435019592408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the Isle of Wight from 2011-13 to 2018-20 dropped from being above the England situation to being below, however with an uptick at the end of the period reducing the gap to the England overall level.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the Isle of Wight from 2011-13 to 2018-20 experienced some fluctuation but was generally lower than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the Isle of Wight from 2012 to 2019 was generally between the England and rural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the Isle of Wight grew at a marginally greater rate than that of England, thus moving it from being below to in line with the England level by the end of the period.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the Isle of Wight from 2015/16 to 2020/21 dropped significantly at the start of the period moving it's level in line with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the Isle of Wight from 2008-10 to 2017-19 was initially in line with the rural situation, however an increase mid period saw the gap to England reduce and the gap to 'Rural as a Region' increase.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143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Isle of Wight</v>
      </c>
      <c r="G12" s="12"/>
      <c r="H12" s="13"/>
      <c r="I12" s="14">
        <f>IF(VLOOKUP($F12,'M HLE'!$B$10:$L$468,'M HLE'!E$1,FALSE)=0,"",VLOOKUP($F12,'M HLE'!$B$10:$L$468,'M HLE'!E$1,FALSE))</f>
        <v>63.63</v>
      </c>
      <c r="J12" s="15">
        <f>IF(VLOOKUP($F12,'M HLE'!$B$10:$L$468,'M HLE'!F$1,FALSE)=0,"",VLOOKUP($F12,'M HLE'!$B$10:$L$468,'M HLE'!F$1,FALSE))</f>
        <v>64.06</v>
      </c>
      <c r="K12" s="15">
        <f>IF(VLOOKUP($F12,'M HLE'!$B$10:$L$468,'M HLE'!G$1,FALSE)=0,"",VLOOKUP($F12,'M HLE'!$B$10:$L$468,'M HLE'!G$1,FALSE))</f>
        <v>63.13</v>
      </c>
      <c r="L12" s="15">
        <f>IF(VLOOKUP($F12,'M HLE'!$B$10:$L$468,'M HLE'!H$1,FALSE)=0,"",VLOOKUP($F12,'M HLE'!$B$10:$L$468,'M HLE'!H$1,FALSE))</f>
        <v>62.08</v>
      </c>
      <c r="M12" s="15">
        <f>IF(VLOOKUP($F12,'M HLE'!$B$10:$L$468,'M HLE'!I$1,FALSE)=0,"",VLOOKUP($F12,'M HLE'!$B$10:$L$468,'M HLE'!I$1,FALSE))</f>
        <v>61.53</v>
      </c>
      <c r="N12" s="15">
        <f>IF(VLOOKUP($F12,'M HLE'!$B$10:$L$468,'M HLE'!J$1,FALSE)=0,"",VLOOKUP($F12,'M HLE'!$B$10:$L$468,'M HLE'!J$1,FALSE))</f>
        <v>60.2</v>
      </c>
      <c r="O12" s="15">
        <f>IF(VLOOKUP($F12,'M HLE'!$B$10:$L$468,'M HLE'!K$1,FALSE)=0,"",VLOOKUP($F12,'M HLE'!$B$10:$L$468,'M HLE'!K$1,FALSE))</f>
        <v>60.84</v>
      </c>
      <c r="P12" s="15">
        <f>IF(VLOOKUP($F12,'M HLE'!$B$10:$L$468,'M HLE'!L$1,FALSE)=0,"",VLOOKUP($F12,'M HLE'!$B$10:$L$468,'M HLE'!L$1,FALSE))</f>
        <v>61.81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Isle of Wight to Rural as a Region</v>
      </c>
      <c r="G15" s="41"/>
      <c r="H15" s="42"/>
      <c r="I15" s="21">
        <f>100*((I12-I13))/I13</f>
        <v>-1.7244175360830454</v>
      </c>
      <c r="J15" s="21">
        <f>100*((J12-J13))/J13</f>
        <v>-1.7168106291903831</v>
      </c>
      <c r="K15" s="21">
        <f t="shared" ref="K15:P15" si="0">100*((K12-K13))/K13</f>
        <v>-2.9717122503400555</v>
      </c>
      <c r="L15" s="21">
        <f t="shared" si="0"/>
        <v>-3.9641102989519279</v>
      </c>
      <c r="M15" s="21">
        <f t="shared" si="0"/>
        <v>-4.6896177825969145</v>
      </c>
      <c r="N15" s="21">
        <f t="shared" si="0"/>
        <v>-6.2852695076863325</v>
      </c>
      <c r="O15" s="21">
        <f t="shared" si="0"/>
        <v>-5.4890599392607049</v>
      </c>
      <c r="P15" s="21">
        <f t="shared" si="0"/>
        <v>-4.4874370306270617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Isle of Wight to England</v>
      </c>
      <c r="G16" s="44"/>
      <c r="H16" s="45"/>
      <c r="I16" s="21">
        <f>100*(I12-I14)/I14</f>
        <v>0.71225071225071679</v>
      </c>
      <c r="J16" s="21">
        <f>100*(J12-J14)/J14</f>
        <v>1.0888433012466543</v>
      </c>
      <c r="K16" s="21">
        <f t="shared" ref="K16:P16" si="1">100*(K12-K14)/K14</f>
        <v>-0.39444619753865573</v>
      </c>
      <c r="L16" s="21">
        <f t="shared" si="1"/>
        <v>-1.9428210393302858</v>
      </c>
      <c r="M16" s="21">
        <f t="shared" si="1"/>
        <v>-2.9189018617860545</v>
      </c>
      <c r="N16" s="21">
        <f t="shared" si="1"/>
        <v>-4.9873737373737317</v>
      </c>
      <c r="O16" s="21">
        <f t="shared" si="1"/>
        <v>-3.7037037037036979</v>
      </c>
      <c r="P16" s="21">
        <f t="shared" si="1"/>
        <v>-2.1064301552106404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Isle of Wight</v>
      </c>
      <c r="G21" s="12"/>
      <c r="H21" s="13"/>
      <c r="I21" s="14">
        <f>IF(VLOOKUP($F21,'F HLE'!$B$10:$L$468,'F HLE'!E$1,FALSE)=0,"",VLOOKUP($F21,'F HLE'!$B$10:$L$468,'F HLE'!E$1,FALSE))</f>
        <v>63.13</v>
      </c>
      <c r="J21" s="15">
        <f>IF(VLOOKUP($F21,'F HLE'!$B$10:$L$468,'F HLE'!F$1,FALSE)=0,"",VLOOKUP($F21,'F HLE'!$B$10:$L$468,'F HLE'!F$1,FALSE))</f>
        <v>62.54</v>
      </c>
      <c r="K21" s="15">
        <f>IF(VLOOKUP($F21,'F HLE'!$B$10:$L$468,'F HLE'!G$1,FALSE)=0,"",VLOOKUP($F21,'F HLE'!$B$10:$L$468,'F HLE'!G$1,FALSE))</f>
        <v>62.94</v>
      </c>
      <c r="L21" s="15">
        <f>IF(VLOOKUP($F21,'F HLE'!$B$10:$L$468,'F HLE'!H$1,FALSE)=0,"",VLOOKUP($F21,'F HLE'!$B$10:$L$468,'F HLE'!H$1,FALSE))</f>
        <v>64.27</v>
      </c>
      <c r="M21" s="15">
        <f>IF(VLOOKUP($F21,'F HLE'!$B$10:$L$468,'F HLE'!I$1,FALSE)=0,"",VLOOKUP($F21,'F HLE'!$B$10:$L$468,'F HLE'!I$1,FALSE))</f>
        <v>63.1</v>
      </c>
      <c r="N21" s="15">
        <f>IF(VLOOKUP($F21,'F HLE'!$B$10:$L$468,'F HLE'!J$1,FALSE)=0,"",VLOOKUP($F21,'F HLE'!$B$10:$L$468,'F HLE'!J$1,FALSE))</f>
        <v>60.48</v>
      </c>
      <c r="O21" s="15">
        <f>IF(VLOOKUP($F21,'F HLE'!$B$10:$L$468,'F HLE'!K$1,FALSE)=0,"",VLOOKUP($F21,'F HLE'!$B$10:$L$468,'F HLE'!K$1,FALSE))</f>
        <v>59.12</v>
      </c>
      <c r="P21" s="15">
        <f>IF(VLOOKUP($F21,'F HLE'!$B$10:$L$468,'F HLE'!L$1,FALSE)=0,"",VLOOKUP($F21,'F HLE'!$B$10:$L$468,'F HLE'!L$1,FALSE))</f>
        <v>62.58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Isle of Wight to Rural as a Region</v>
      </c>
      <c r="G24" s="41"/>
      <c r="H24" s="42"/>
      <c r="I24" s="21">
        <f>100*((I21-I22))/I22</f>
        <v>-3.695511231455713</v>
      </c>
      <c r="J24" s="21">
        <f>100*((J21-J22))/J22</f>
        <v>-4.0341266553115931</v>
      </c>
      <c r="K24" s="21">
        <f t="shared" ref="K24:P24" si="3">100*((K21-K22))/K22</f>
        <v>-4.0943514102427114</v>
      </c>
      <c r="L24" s="21">
        <f t="shared" si="3"/>
        <v>-1.9706537323449798</v>
      </c>
      <c r="M24" s="21">
        <f t="shared" si="3"/>
        <v>-3.7522879804758595</v>
      </c>
      <c r="N24" s="21">
        <f t="shared" si="3"/>
        <v>-7.4188882000413505</v>
      </c>
      <c r="O24" s="21">
        <f t="shared" si="3"/>
        <v>-8.1388483172255288</v>
      </c>
      <c r="P24" s="21">
        <f t="shared" si="3"/>
        <v>-4.2716738689816323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Isle of Wight to England</v>
      </c>
      <c r="G25" s="44"/>
      <c r="H25" s="45"/>
      <c r="I25" s="21">
        <f>100*(I21-I23)/I23</f>
        <v>-1.1121553884711792</v>
      </c>
      <c r="J25" s="21">
        <f>100*(J21-J23)/J23</f>
        <v>-2.0516836335160566</v>
      </c>
      <c r="K25" s="21">
        <f t="shared" ref="K25:P25" si="4">100*(K21-K23)/K23</f>
        <v>-1.7483609116453396</v>
      </c>
      <c r="L25" s="21">
        <f t="shared" si="4"/>
        <v>0.72089014261086626</v>
      </c>
      <c r="M25" s="21">
        <f t="shared" si="4"/>
        <v>-1.0506507762270687</v>
      </c>
      <c r="N25" s="21">
        <f t="shared" si="4"/>
        <v>-5.33729848176554</v>
      </c>
      <c r="O25" s="21">
        <f t="shared" si="4"/>
        <v>-6.9269521410579431</v>
      </c>
      <c r="P25" s="21">
        <f t="shared" si="4"/>
        <v>-2.0197275716298719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Isle of Wight</v>
      </c>
      <c r="G30" s="12"/>
      <c r="H30" s="13"/>
      <c r="I30" s="14">
        <f>IF(VLOOKUP($F30,SMOKING!$B$10:$L$468,SMOKING!E$1,FALSE)=0,"",VLOOKUP($F30,SMOKING!$B$10:$L$468,SMOKING!E$1,FALSE))</f>
        <v>19.399999999999999</v>
      </c>
      <c r="J30" s="15">
        <f>IF(VLOOKUP($F30,SMOKING!$B$10:$L$468,SMOKING!F$1,FALSE)=0,"",VLOOKUP($F30,SMOKING!$B$10:$L$468,SMOKING!F$1,FALSE))</f>
        <v>16.399999999999999</v>
      </c>
      <c r="K30" s="15">
        <f>IF(VLOOKUP($F30,SMOKING!$B$10:$L$468,SMOKING!G$1,FALSE)=0,"",VLOOKUP($F30,SMOKING!$B$10:$L$468,SMOKING!G$1,FALSE))</f>
        <v>16.8</v>
      </c>
      <c r="L30" s="15">
        <f>IF(VLOOKUP($F30,SMOKING!$B$10:$L$468,SMOKING!H$1,FALSE)=0,"",VLOOKUP($F30,SMOKING!$B$10:$L$468,SMOKING!H$1,FALSE))</f>
        <v>16.399999999999999</v>
      </c>
      <c r="M30" s="15">
        <f>IF(VLOOKUP($F30,SMOKING!$B$10:$L$468,SMOKING!I$1,FALSE)=0,"",VLOOKUP($F30,SMOKING!$B$10:$L$468,SMOKING!I$1,FALSE))</f>
        <v>15.3</v>
      </c>
      <c r="N30" s="15">
        <f>IF(VLOOKUP($F30,SMOKING!$B$10:$L$468,SMOKING!J$1,FALSE)=0,"",VLOOKUP($F30,SMOKING!$B$10:$L$468,SMOKING!J$1,FALSE))</f>
        <v>14.1</v>
      </c>
      <c r="O30" s="15">
        <f>IF(VLOOKUP($F30,SMOKING!$B$10:$L$468,SMOKING!K$1,FALSE)=0,"",VLOOKUP($F30,SMOKING!$B$10:$L$468,SMOKING!K$1,FALSE))</f>
        <v>13.2</v>
      </c>
      <c r="P30" s="15">
        <f>IF(VLOOKUP($F30,SMOKING!$B$10:$L$468,SMOKING!L$1,FALSE)=0,"",VLOOKUP($F30,SMOKING!$B$10:$L$468,SMOKING!L$1,FALSE))</f>
        <v>14.4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Isle of Wight to Rural as a Region</v>
      </c>
      <c r="G33" s="41"/>
      <c r="H33" s="42"/>
      <c r="I33" s="21">
        <f>((I30-I31))</f>
        <v>2.1275862068965452</v>
      </c>
      <c r="J33" s="21">
        <f>((J30-J31))</f>
        <v>0.29080459770115397</v>
      </c>
      <c r="K33" s="21">
        <f t="shared" ref="K33:P33" si="6">((K30-K31))</f>
        <v>1.2321839080459771</v>
      </c>
      <c r="L33" s="21">
        <f t="shared" si="6"/>
        <v>1.5068965517241359</v>
      </c>
      <c r="M33" s="21">
        <f t="shared" si="6"/>
        <v>1.9781609195402314</v>
      </c>
      <c r="N33" s="21">
        <f t="shared" si="6"/>
        <v>1.2643678160919514</v>
      </c>
      <c r="O33" s="21">
        <f t="shared" si="6"/>
        <v>0.5873563218390796</v>
      </c>
      <c r="P33" s="21">
        <f t="shared" si="6"/>
        <v>1.6735632183908091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Isle of Wight to England</v>
      </c>
      <c r="G34" s="44"/>
      <c r="H34" s="45"/>
      <c r="I34" s="21">
        <f>(I30-I32)</f>
        <v>9.9999999999997868E-2</v>
      </c>
      <c r="J34" s="21">
        <f>(J30-J32)</f>
        <v>-2</v>
      </c>
      <c r="K34" s="21">
        <f t="shared" ref="K34:P34" si="7">(K30-K32)</f>
        <v>-1</v>
      </c>
      <c r="L34" s="21">
        <f t="shared" si="7"/>
        <v>-0.5</v>
      </c>
      <c r="M34" s="21">
        <f t="shared" si="7"/>
        <v>-0.19999999999999929</v>
      </c>
      <c r="N34" s="21">
        <f t="shared" si="7"/>
        <v>-0.80000000000000071</v>
      </c>
      <c r="O34" s="21">
        <f t="shared" si="7"/>
        <v>-1.2000000000000011</v>
      </c>
      <c r="P34" s="21">
        <f t="shared" si="7"/>
        <v>0.5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Isle of Wight</v>
      </c>
      <c r="G39" s="12"/>
      <c r="H39" s="13"/>
      <c r="I39" s="14">
        <f>IF(VLOOKUP($F39,'CHILD OBESITY'!$B$10:$L$468,'CHILD OBESITY'!E$1,FALSE)=0,"",VLOOKUP($F39,'CHILD OBESITY'!$B$10:$L$468,'CHILD OBESITY'!E$1,FALSE))</f>
        <v>17.7</v>
      </c>
      <c r="J39" s="15">
        <f>IF(VLOOKUP($F39,'CHILD OBESITY'!$B$10:$L$468,'CHILD OBESITY'!F$1,FALSE)=0,"",VLOOKUP($F39,'CHILD OBESITY'!$B$10:$L$468,'CHILD OBESITY'!F$1,FALSE))</f>
        <v>17.399999999999999</v>
      </c>
      <c r="K39" s="15">
        <f>IF(VLOOKUP($F39,'CHILD OBESITY'!$B$10:$L$468,'CHILD OBESITY'!G$1,FALSE)=0,"",VLOOKUP($F39,'CHILD OBESITY'!$B$10:$L$468,'CHILD OBESITY'!G$1,FALSE))</f>
        <v>18.2</v>
      </c>
      <c r="L39" s="15">
        <f>IF(VLOOKUP($F39,'CHILD OBESITY'!$B$10:$L$468,'CHILD OBESITY'!H$1,FALSE)=0,"",VLOOKUP($F39,'CHILD OBESITY'!$B$10:$L$468,'CHILD OBESITY'!H$1,FALSE))</f>
        <v>18.100000000000001</v>
      </c>
      <c r="M39" s="15">
        <f>IF(VLOOKUP($F39,'CHILD OBESITY'!$B$10:$L$468,'CHILD OBESITY'!I$1,FALSE)=0,"",VLOOKUP($F39,'CHILD OBESITY'!$B$10:$L$468,'CHILD OBESITY'!I$1,FALSE))</f>
        <v>18.899999999999999</v>
      </c>
      <c r="N39" s="15">
        <f>IF(VLOOKUP($F39,'CHILD OBESITY'!$B$10:$L$468,'CHILD OBESITY'!J$1,FALSE)=0,"",VLOOKUP($F39,'CHILD OBESITY'!$B$10:$L$468,'CHILD OBESITY'!J$1,FALSE))</f>
        <v>18.399999999999999</v>
      </c>
      <c r="O39" s="15">
        <f>IF(VLOOKUP($F39,'CHILD OBESITY'!$B$10:$L$468,'CHILD OBESITY'!K$1,FALSE)=0,"",VLOOKUP($F39,'CHILD OBESITY'!$B$10:$L$468,'CHILD OBESITY'!K$1,FALSE))</f>
        <v>19.600000000000001</v>
      </c>
      <c r="P39" s="15">
        <f>IF(VLOOKUP($F39,'CHILD OBESITY'!$B$10:$L$468,'CHILD OBESITY'!L$1,FALSE)=0,"",VLOOKUP($F39,'CHILD OBESITY'!$B$10:$L$468,'CHILD OBESITY'!L$1,FALSE))</f>
        <v>19.5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Isle of Wight to Rural as a Region</v>
      </c>
      <c r="G42" s="41"/>
      <c r="H42" s="42"/>
      <c r="I42" s="21">
        <f>((I39-I40))</f>
        <v>1.3911111111111047</v>
      </c>
      <c r="J42" s="21">
        <f>((J39-J40))</f>
        <v>0.93444444444444841</v>
      </c>
      <c r="K42" s="21">
        <f t="shared" ref="K42:P42" si="9">((K39-K40))</f>
        <v>1.62222222222222</v>
      </c>
      <c r="L42" s="21">
        <f t="shared" si="9"/>
        <v>1.704444444444448</v>
      </c>
      <c r="M42" s="21">
        <f t="shared" si="9"/>
        <v>2.5855555555555583</v>
      </c>
      <c r="N42" s="21">
        <f t="shared" si="9"/>
        <v>2.0566666666666684</v>
      </c>
      <c r="O42" s="21">
        <f t="shared" si="9"/>
        <v>3.2522222222222332</v>
      </c>
      <c r="P42" s="21">
        <f t="shared" si="9"/>
        <v>2.9566666666666634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Isle of Wight to England</v>
      </c>
      <c r="G43" s="44"/>
      <c r="H43" s="45"/>
      <c r="I43" s="21">
        <f>(I39-I41)</f>
        <v>-1</v>
      </c>
      <c r="J43" s="21">
        <f>(J39-J41)</f>
        <v>-1.6000000000000014</v>
      </c>
      <c r="K43" s="21">
        <f t="shared" ref="K43:P43" si="10">(K39-K41)</f>
        <v>-0.90000000000000213</v>
      </c>
      <c r="L43" s="21">
        <f t="shared" si="10"/>
        <v>-1</v>
      </c>
      <c r="M43" s="21">
        <f t="shared" si="10"/>
        <v>-0.10000000000000142</v>
      </c>
      <c r="N43" s="21">
        <f t="shared" si="10"/>
        <v>-0.90000000000000213</v>
      </c>
      <c r="O43" s="21">
        <f t="shared" si="10"/>
        <v>0</v>
      </c>
      <c r="P43" s="21">
        <f t="shared" si="10"/>
        <v>-0.5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Isle of Wight</v>
      </c>
      <c r="G48" s="12"/>
      <c r="H48" s="13"/>
      <c r="I48" s="14">
        <f>IF(VLOOKUP($F48,'ADULT OBESITY'!$B$10:$L$468,'ADULT OBESITY'!E$1,FALSE)=0,"",VLOOKUP($F48,'ADULT OBESITY'!$B$10:$L$468,'ADULT OBESITY'!E$1,FALSE))</f>
        <v>67.006210180190095</v>
      </c>
      <c r="J48" s="15">
        <f>IF(VLOOKUP($F48,'ADULT OBESITY'!$B$10:$L$468,'ADULT OBESITY'!F$1,FALSE)=0,"",VLOOKUP($F48,'ADULT OBESITY'!$B$10:$L$468,'ADULT OBESITY'!F$1,FALSE))</f>
        <v>65.231035670819693</v>
      </c>
      <c r="K48" s="15">
        <f>IF(VLOOKUP($F48,'ADULT OBESITY'!$B$10:$L$468,'ADULT OBESITY'!G$1,FALSE)=0,"",VLOOKUP($F48,'ADULT OBESITY'!$B$10:$L$468,'ADULT OBESITY'!G$1,FALSE))</f>
        <v>60.2974103102624</v>
      </c>
      <c r="L48" s="15">
        <f>IF(VLOOKUP($F48,'ADULT OBESITY'!$B$10:$L$468,'ADULT OBESITY'!H$1,FALSE)=0,"",VLOOKUP($F48,'ADULT OBESITY'!$B$10:$L$468,'ADULT OBESITY'!H$1,FALSE))</f>
        <v>62.096745934066703</v>
      </c>
      <c r="M48" s="15">
        <f>IF(VLOOKUP($F48,'ADULT OBESITY'!$B$10:$L$468,'ADULT OBESITY'!I$1,FALSE)=0,"",VLOOKUP($F48,'ADULT OBESITY'!$B$10:$L$468,'ADULT OBESITY'!I$1,FALSE))</f>
        <v>62.650434328960799</v>
      </c>
      <c r="N48" s="15">
        <f>IF(VLOOKUP($F48,'ADULT OBESITY'!$B$10:$L$468,'ADULT OBESITY'!J$1,FALSE)=0,"",VLOOKUP($F48,'ADULT OBESITY'!$B$10:$L$468,'ADULT OBESITY'!J$1,FALSE))</f>
        <v>61.726172481022097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Isle of Wight to Rural as a Region</v>
      </c>
      <c r="G51" s="41"/>
      <c r="H51" s="42"/>
      <c r="I51" s="21">
        <f>((I48-I49))</f>
        <v>5.4417943606285064</v>
      </c>
      <c r="J51" s="21">
        <f>((J48-J49))</f>
        <v>3.8006585402159914</v>
      </c>
      <c r="K51" s="21">
        <f t="shared" ref="K51:N51" si="12">((K48-K49))</f>
        <v>-1.9685575658022785</v>
      </c>
      <c r="L51" s="21">
        <f t="shared" si="12"/>
        <v>-0.25784706774153676</v>
      </c>
      <c r="M51" s="21">
        <f t="shared" si="12"/>
        <v>0.4692671487176483</v>
      </c>
      <c r="N51" s="21">
        <f t="shared" si="12"/>
        <v>-1.8445551214404361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Isle of Wight to England</v>
      </c>
      <c r="G52" s="44"/>
      <c r="H52" s="45"/>
      <c r="I52" s="21">
        <f>(I48-I50)</f>
        <v>5.6198320953465952</v>
      </c>
      <c r="J52" s="21">
        <f>(J48-J50)</f>
        <v>3.7810029073902953</v>
      </c>
      <c r="K52" s="21">
        <f t="shared" ref="K52:N52" si="13">(K48-K50)</f>
        <v>-1.7191081251817977</v>
      </c>
      <c r="L52" s="21">
        <f t="shared" si="13"/>
        <v>-3.0668478191898885E-2</v>
      </c>
      <c r="M52" s="21">
        <f t="shared" si="13"/>
        <v>-0.10612914228280346</v>
      </c>
      <c r="N52" s="21">
        <f t="shared" si="13"/>
        <v>-1.7259179577485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Isle of Wight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30.8791780716235</v>
      </c>
      <c r="J57" s="15">
        <f>IF(VLOOKUP($F57,'UNDER 75 MORTALITY'!$B$10:$L$468,'UNDER 75 MORTALITY'!F$1,FALSE)=0,"",VLOOKUP($F57,'UNDER 75 MORTALITY'!$B$10:$L$468,'UNDER 75 MORTALITY'!F$1,FALSE))</f>
        <v>30.425190068155299</v>
      </c>
      <c r="K57" s="15">
        <f>IF(VLOOKUP($F57,'UNDER 75 MORTALITY'!$B$10:$L$468,'UNDER 75 MORTALITY'!G$1,FALSE)=0,"",VLOOKUP($F57,'UNDER 75 MORTALITY'!$B$10:$L$468,'UNDER 75 MORTALITY'!G$1,FALSE))</f>
        <v>29.143936947696599</v>
      </c>
      <c r="L57" s="15">
        <f>IF(VLOOKUP($F57,'UNDER 75 MORTALITY'!$B$10:$L$468,'UNDER 75 MORTALITY'!H$1,FALSE)=0,"",VLOOKUP($F57,'UNDER 75 MORTALITY'!$B$10:$L$468,'UNDER 75 MORTALITY'!H$1,FALSE))</f>
        <v>26.397146409488201</v>
      </c>
      <c r="M57" s="15">
        <f>IF(VLOOKUP($F57,'UNDER 75 MORTALITY'!$B$10:$L$468,'UNDER 75 MORTALITY'!I$1,FALSE)=0,"",VLOOKUP($F57,'UNDER 75 MORTALITY'!$B$10:$L$468,'UNDER 75 MORTALITY'!I$1,FALSE))</f>
        <v>25.710734571192901</v>
      </c>
      <c r="N57" s="15">
        <f>IF(VLOOKUP($F57,'UNDER 75 MORTALITY'!$B$10:$L$468,'UNDER 75 MORTALITY'!J$1,FALSE)=0,"",VLOOKUP($F57,'UNDER 75 MORTALITY'!$B$10:$L$468,'UNDER 75 MORTALITY'!J$1,FALSE))</f>
        <v>26.051967031232699</v>
      </c>
      <c r="O57" s="15">
        <f>IF(VLOOKUP($F57,'UNDER 75 MORTALITY'!$B$10:$L$468,'UNDER 75 MORTALITY'!K$1,FALSE)=0,"",VLOOKUP($F57,'UNDER 75 MORTALITY'!$B$10:$L$468,'UNDER 75 MORTALITY'!K$1,FALSE))</f>
        <v>29.452649891141299</v>
      </c>
      <c r="P57" s="15">
        <f>IF(VLOOKUP($F57,'UNDER 75 MORTALITY'!$B$10:$L$468,'UNDER 75 MORTALITY'!L$1,FALSE)=0,"",VLOOKUP($F57,'UNDER 75 MORTALITY'!$B$10:$L$468,'UNDER 75 MORTALITY'!L$1,FALSE))</f>
        <v>28.605472961577998</v>
      </c>
      <c r="Q57" s="15">
        <f>IF(VLOOKUP($F57,'UNDER 75 MORTALITY'!$B$10:$N$468,'UNDER 75 MORTALITY'!M$1,FALSE)=0,"",VLOOKUP($F57,'UNDER 75 MORTALITY'!$B$10:$N$468,'UNDER 75 MORTALITY'!M$1,FALSE))</f>
        <v>27.050902772990501</v>
      </c>
      <c r="R57" s="15">
        <f>IF(VLOOKUP($F57,'UNDER 75 MORTALITY'!$B$10:$N$468,'UNDER 75 MORTALITY'!N$1,FALSE)=0,"",VLOOKUP($F57,'UNDER 75 MORTALITY'!$B$10:$N$468,'UNDER 75 MORTALITY'!N$1,FALSE))</f>
        <v>27.3435019592408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Isle of Wight to Rural as a Region</v>
      </c>
      <c r="G60" s="41"/>
      <c r="H60" s="42"/>
      <c r="I60" s="21">
        <f>((I57-I58))</f>
        <v>0.12140077381335601</v>
      </c>
      <c r="J60" s="21">
        <f>((J57-J58))</f>
        <v>1.2377052067188075</v>
      </c>
      <c r="K60" s="21">
        <f t="shared" ref="K60:N60" si="15">((K57-K58))</f>
        <v>1.224273826492702</v>
      </c>
      <c r="L60" s="21">
        <f t="shared" si="15"/>
        <v>-0.12110276457064373</v>
      </c>
      <c r="M60" s="21">
        <f t="shared" si="15"/>
        <v>0.52346533107806081</v>
      </c>
      <c r="N60" s="21">
        <f t="shared" si="15"/>
        <v>1.3440578604095066</v>
      </c>
      <c r="O60" s="21">
        <f t="shared" ref="O60:R60" si="16">((O57-O58))</f>
        <v>5.3489599367899707</v>
      </c>
      <c r="P60" s="21">
        <f t="shared" si="16"/>
        <v>4.7618420181978074</v>
      </c>
      <c r="Q60" s="21">
        <f t="shared" si="16"/>
        <v>3.5216182288847762</v>
      </c>
      <c r="R60" s="21">
        <f t="shared" si="16"/>
        <v>4.2494870827394244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Isle of Wight to England</v>
      </c>
      <c r="G61" s="44"/>
      <c r="H61" s="45"/>
      <c r="I61" s="21">
        <f>(I57-I59)</f>
        <v>-6.2927156179207984</v>
      </c>
      <c r="J61" s="21">
        <f>(J57-J59)</f>
        <v>-4.5291023641070005</v>
      </c>
      <c r="K61" s="21">
        <f t="shared" ref="K61:N61" si="17">(K57-K59)</f>
        <v>-4.2437735243393</v>
      </c>
      <c r="L61" s="21">
        <f t="shared" si="17"/>
        <v>-5.5647320868371999</v>
      </c>
      <c r="M61" s="21">
        <f t="shared" si="17"/>
        <v>-5.2282683772886003</v>
      </c>
      <c r="N61" s="21">
        <f t="shared" si="17"/>
        <v>-4.2483214747831006</v>
      </c>
      <c r="O61" s="21">
        <f t="shared" ref="O61:R61" si="18">(O57-O59)</f>
        <v>-0.18039895733150146</v>
      </c>
      <c r="P61" s="21">
        <f t="shared" si="18"/>
        <v>-0.46389345503500223</v>
      </c>
      <c r="Q61" s="21">
        <f t="shared" si="18"/>
        <v>-1.5966020143326993</v>
      </c>
      <c r="R61" s="21">
        <f t="shared" si="18"/>
        <v>-0.7116730453862985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WaNpzWXe/c1QnEkdwJqt1bbPW+Tu2iUJN9abff0u9o7GDqlBWj7NZvRfpoInBd+gz7JweBXtxKeaJJSpmGYFww==" saltValue="SCsTsdrDEHJBL6jxEx+2/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2022-11-22T15:30:11Z</dcterms:modified>
</cp:coreProperties>
</file>