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8952DD58-6776-4C82-AEF5-FE6115EB670B}" xr6:coauthVersionLast="47" xr6:coauthVersionMax="47" xr10:uidLastSave="{C506B4B6-D324-4611-B4A2-35EE7EAF1A62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<sst xmlns="http://schemas.openxmlformats.org/spreadsheetml/2006/main" count="69488" uniqueCount="1474">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</sst>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64.150000000000006</c:v>
                </c:pt>
                <c:pt idx="1">
                  <c:v>64.7</c:v>
                </c:pt>
                <c:pt idx="2">
                  <c:v>64.540000000000006</c:v>
                </c:pt>
                <c:pt idx="3">
                  <c:v>64.599999999999994</c:v>
                </c:pt>
                <c:pt idx="4">
                  <c:v>63.08</c:v>
                </c:pt>
                <c:pt idx="5">
                  <c:v>63.08</c:v>
                </c:pt>
                <c:pt idx="6">
                  <c:v>62.72</c:v>
                </c:pt>
                <c:pt idx="7">
                  <c:v>62.89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65.62</c:v>
                </c:pt>
                <c:pt idx="1">
                  <c:v>65.069999999999993</c:v>
                </c:pt>
                <c:pt idx="2">
                  <c:v>65.34</c:v>
                </c:pt>
                <c:pt idx="3">
                  <c:v>64.39</c:v>
                </c:pt>
                <c:pt idx="4">
                  <c:v>62.68</c:v>
                </c:pt>
                <c:pt idx="5">
                  <c:v>62.64</c:v>
                </c:pt>
                <c:pt idx="6">
                  <c:v>62.36</c:v>
                </c:pt>
                <c:pt idx="7">
                  <c:v>63.9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North 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15.9</c:v>
                </c:pt>
                <c:pt idx="1">
                  <c:v>13.4</c:v>
                </c:pt>
                <c:pt idx="2">
                  <c:v>14.1</c:v>
                </c:pt>
                <c:pt idx="3">
                  <c:v>12.3</c:v>
                </c:pt>
                <c:pt idx="4">
                  <c:v>8.5</c:v>
                </c:pt>
                <c:pt idx="5">
                  <c:v>10.5</c:v>
                </c:pt>
                <c:pt idx="6">
                  <c:v>13.2</c:v>
                </c:pt>
                <c:pt idx="7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North 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19.399999999999999</c:v>
                </c:pt>
                <c:pt idx="1">
                  <c:v>19.5</c:v>
                </c:pt>
                <c:pt idx="2">
                  <c:v>19.7</c:v>
                </c:pt>
                <c:pt idx="3">
                  <c:v>19.399999999999999</c:v>
                </c:pt>
                <c:pt idx="4">
                  <c:v>18.100000000000001</c:v>
                </c:pt>
                <c:pt idx="5">
                  <c:v>17.3</c:v>
                </c:pt>
                <c:pt idx="6">
                  <c:v>16.399999999999999</c:v>
                </c:pt>
                <c:pt idx="7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North 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65.542161438509694</c:v>
                </c:pt>
                <c:pt idx="1">
                  <c:v>58.960969191196298</c:v>
                </c:pt>
                <c:pt idx="2">
                  <c:v>61.937457894285203</c:v>
                </c:pt>
                <c:pt idx="3">
                  <c:v>63.3548846812986</c:v>
                </c:pt>
                <c:pt idx="4">
                  <c:v>62.236119392110801</c:v>
                </c:pt>
                <c:pt idx="5">
                  <c:v>69.329197204597804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North 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28.595934997148898</c:v>
                </c:pt>
                <c:pt idx="1">
                  <c:v>28.2890353977503</c:v>
                </c:pt>
                <c:pt idx="2">
                  <c:v>27.695475867322099</c:v>
                </c:pt>
                <c:pt idx="3">
                  <c:v>27.0330487143539</c:v>
                </c:pt>
                <c:pt idx="4">
                  <c:v>25.056981188801501</c:v>
                </c:pt>
                <c:pt idx="5">
                  <c:v>23.6461758324212</c:v>
                </c:pt>
                <c:pt idx="6">
                  <c:v>23.095972476245102</c:v>
                </c:pt>
                <c:pt idx="7">
                  <c:v>23.593538068490499</c:v>
                </c:pt>
                <c:pt idx="8">
                  <c:v>22.468780937537101</c:v>
                </c:pt>
                <c:pt idx="9">
                  <c:v>22.108497868072401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Norfolk dropped markedly from 2011-13 to 2018-20 taking it from just below the rural situation, 2011-13 to 2014-16, to just below the England situation from 2015-17 to 2018-20.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Norfolk dropped markedly between 2014-16 and 2015-17 similar to the male situation, however unlike the male situation there was some increase again in 2018-20 taking it from below to in line with the England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North Norfolk from 2012 to 2019 was generally below the rural and England situations, however increased in the latter half of the period from a low in 2016 moving it in line with the rural position.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North Norfolk moved from being in line with the England situation in the first half of the period to being in line with the lower rural situation.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North Norfolk from 2015/16 to 2020/21 was generally in line with the England and rural situations, but bookended by years in which it was markedly greater than both.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North Norfolk from 2008-10 to 2017-19 was generally in line with or below the rural situation.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188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Norfolk</v>
      </c>
      <c r="G12" s="12"/>
      <c r="H12" s="13"/>
      <c r="I12" s="14">
        <f>IF(VLOOKUP($F12,'M HLE'!$B$10:$L$468,'M HLE'!E$1,FALSE)=0,"",VLOOKUP($F12,'M HLE'!$B$10:$L$468,'M HLE'!E$1,FALSE))</f>
        <v>64.150000000000006</v>
      </c>
      <c r="J12" s="15">
        <f>IF(VLOOKUP($F12,'M HLE'!$B$10:$L$468,'M HLE'!F$1,FALSE)=0,"",VLOOKUP($F12,'M HLE'!$B$10:$L$468,'M HLE'!F$1,FALSE))</f>
        <v>64.7</v>
      </c>
      <c r="K12" s="15">
        <f>IF(VLOOKUP($F12,'M HLE'!$B$10:$L$468,'M HLE'!G$1,FALSE)=0,"",VLOOKUP($F12,'M HLE'!$B$10:$L$468,'M HLE'!G$1,FALSE))</f>
        <v>64.540000000000006</v>
      </c>
      <c r="L12" s="15">
        <f>IF(VLOOKUP($F12,'M HLE'!$B$10:$L$468,'M HLE'!H$1,FALSE)=0,"",VLOOKUP($F12,'M HLE'!$B$10:$L$468,'M HLE'!H$1,FALSE))</f>
        <v>64.599999999999994</v>
      </c>
      <c r="M12" s="15">
        <f>IF(VLOOKUP($F12,'M HLE'!$B$10:$L$468,'M HLE'!I$1,FALSE)=0,"",VLOOKUP($F12,'M HLE'!$B$10:$L$468,'M HLE'!I$1,FALSE))</f>
        <v>63.08</v>
      </c>
      <c r="N12" s="15">
        <f>IF(VLOOKUP($F12,'M HLE'!$B$10:$L$468,'M HLE'!J$1,FALSE)=0,"",VLOOKUP($F12,'M HLE'!$B$10:$L$468,'M HLE'!J$1,FALSE))</f>
        <v>63.08</v>
      </c>
      <c r="O12" s="15">
        <f>IF(VLOOKUP($F12,'M HLE'!$B$10:$L$468,'M HLE'!K$1,FALSE)=0,"",VLOOKUP($F12,'M HLE'!$B$10:$L$468,'M HLE'!K$1,FALSE))</f>
        <v>62.72</v>
      </c>
      <c r="P12" s="15">
        <f>IF(VLOOKUP($F12,'M HLE'!$B$10:$L$468,'M HLE'!L$1,FALSE)=0,"",VLOOKUP($F12,'M HLE'!$B$10:$L$468,'M HLE'!L$1,FALSE))</f>
        <v>62.89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Norfolk to Rural as a Region</v>
      </c>
      <c r="G15" s="41"/>
      <c r="H15" s="42"/>
      <c r="I15" s="21">
        <f>100*((I12-I13))/I13</f>
        <v>-0.9212853204420407</v>
      </c>
      <c r="J15" s="21">
        <f>100*((J12-J13))/J13</f>
        <v>-0.73489927737461325</v>
      </c>
      <c r="K15" s="21">
        <f t="shared" ref="K15:P15" si="0">100*((K12-K13))/K13</f>
        <v>-0.8045985844597946</v>
      </c>
      <c r="L15" s="21">
        <f t="shared" si="0"/>
        <v>-6.5746219592379598E-2</v>
      </c>
      <c r="M15" s="21">
        <f t="shared" si="0"/>
        <v>-2.2886573984432577</v>
      </c>
      <c r="N15" s="21">
        <f t="shared" si="0"/>
        <v>-1.8019069857949217</v>
      </c>
      <c r="O15" s="21">
        <f t="shared" si="0"/>
        <v>-2.5686035402766576</v>
      </c>
      <c r="P15" s="21">
        <f t="shared" si="0"/>
        <v>-2.8185554903112124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Norfolk to England</v>
      </c>
      <c r="G16" s="44"/>
      <c r="H16" s="45"/>
      <c r="I16" s="21">
        <f>100*(I12-I14)/I14</f>
        <v>1.5352959797404337</v>
      </c>
      <c r="J16" s="21">
        <f>100*(J12-J14)/J14</f>
        <v>2.0987849139971679</v>
      </c>
      <c r="K16" s="21">
        <f t="shared" ref="K16:P16" si="1">100*(K12-K14)/K14</f>
        <v>1.8302303565793683</v>
      </c>
      <c r="L16" s="21">
        <f t="shared" si="1"/>
        <v>2.0375927973463783</v>
      </c>
      <c r="M16" s="21">
        <f t="shared" si="1"/>
        <v>-0.47333543704639358</v>
      </c>
      <c r="N16" s="21">
        <f t="shared" si="1"/>
        <v>-0.44191919191919371</v>
      </c>
      <c r="O16" s="21">
        <f t="shared" si="1"/>
        <v>-0.72807850585628497</v>
      </c>
      <c r="P16" s="21">
        <f t="shared" si="1"/>
        <v>-0.39594551789673743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Norfolk</v>
      </c>
      <c r="G21" s="12"/>
      <c r="H21" s="13"/>
      <c r="I21" s="14">
        <f>IF(VLOOKUP($F21,'F HLE'!$B$10:$L$468,'F HLE'!E$1,FALSE)=0,"",VLOOKUP($F21,'F HLE'!$B$10:$L$468,'F HLE'!E$1,FALSE))</f>
        <v>65.62</v>
      </c>
      <c r="J21" s="15">
        <f>IF(VLOOKUP($F21,'F HLE'!$B$10:$L$468,'F HLE'!F$1,FALSE)=0,"",VLOOKUP($F21,'F HLE'!$B$10:$L$468,'F HLE'!F$1,FALSE))</f>
        <v>65.069999999999993</v>
      </c>
      <c r="K21" s="15">
        <f>IF(VLOOKUP($F21,'F HLE'!$B$10:$L$468,'F HLE'!G$1,FALSE)=0,"",VLOOKUP($F21,'F HLE'!$B$10:$L$468,'F HLE'!G$1,FALSE))</f>
        <v>65.34</v>
      </c>
      <c r="L21" s="15">
        <f>IF(VLOOKUP($F21,'F HLE'!$B$10:$L$468,'F HLE'!H$1,FALSE)=0,"",VLOOKUP($F21,'F HLE'!$B$10:$L$468,'F HLE'!H$1,FALSE))</f>
        <v>64.39</v>
      </c>
      <c r="M21" s="15">
        <f>IF(VLOOKUP($F21,'F HLE'!$B$10:$L$468,'F HLE'!I$1,FALSE)=0,"",VLOOKUP($F21,'F HLE'!$B$10:$L$468,'F HLE'!I$1,FALSE))</f>
        <v>62.68</v>
      </c>
      <c r="N21" s="15">
        <f>IF(VLOOKUP($F21,'F HLE'!$B$10:$L$468,'F HLE'!J$1,FALSE)=0,"",VLOOKUP($F21,'F HLE'!$B$10:$L$468,'F HLE'!J$1,FALSE))</f>
        <v>62.64</v>
      </c>
      <c r="O21" s="15">
        <f>IF(VLOOKUP($F21,'F HLE'!$B$10:$L$468,'F HLE'!K$1,FALSE)=0,"",VLOOKUP($F21,'F HLE'!$B$10:$L$468,'F HLE'!K$1,FALSE))</f>
        <v>62.36</v>
      </c>
      <c r="P21" s="15">
        <f>IF(VLOOKUP($F21,'F HLE'!$B$10:$L$468,'F HLE'!L$1,FALSE)=0,"",VLOOKUP($F21,'F HLE'!$B$10:$L$468,'F HLE'!L$1,FALSE))</f>
        <v>63.9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Norfolk to Rural as a Region</v>
      </c>
      <c r="G24" s="41"/>
      <c r="H24" s="42"/>
      <c r="I24" s="21">
        <f>100*((I21-I22))/I22</f>
        <v>0.10297090118606528</v>
      </c>
      <c r="J24" s="21">
        <f>100*((J21-J22))/J22</f>
        <v>-0.15191271923770189</v>
      </c>
      <c r="K24" s="21">
        <f t="shared" ref="K24:P24" si="3">100*((K21-K22))/K22</f>
        <v>-0.43732000548551325</v>
      </c>
      <c r="L24" s="21">
        <f t="shared" si="3"/>
        <v>-1.7876208779476084</v>
      </c>
      <c r="M24" s="21">
        <f t="shared" si="3"/>
        <v>-4.3929225137278447</v>
      </c>
      <c r="N24" s="21">
        <f t="shared" si="3"/>
        <v>-4.1124199214713926</v>
      </c>
      <c r="O24" s="21">
        <f t="shared" si="3"/>
        <v>-3.1045091519313908</v>
      </c>
      <c r="P24" s="21">
        <f t="shared" si="3"/>
        <v>-2.2524761941183487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Norfolk to England</v>
      </c>
      <c r="G25" s="44"/>
      <c r="H25" s="45"/>
      <c r="I25" s="21">
        <f>100*(I21-I23)/I23</f>
        <v>2.7882205513784477</v>
      </c>
      <c r="J25" s="21">
        <f>100*(J21-J23)/J23</f>
        <v>1.9107282693813497</v>
      </c>
      <c r="K25" s="21">
        <f t="shared" ref="K25:P25" si="4">100*(K21-K23)/K23</f>
        <v>1.998126756166096</v>
      </c>
      <c r="L25" s="21">
        <f t="shared" si="4"/>
        <v>0.90894844068327574</v>
      </c>
      <c r="M25" s="21">
        <f t="shared" si="4"/>
        <v>-1.7092676807276201</v>
      </c>
      <c r="N25" s="21">
        <f t="shared" si="4"/>
        <v>-1.9564877132571608</v>
      </c>
      <c r="O25" s="21">
        <f t="shared" si="4"/>
        <v>-1.8261964735516429</v>
      </c>
      <c r="P25" s="21">
        <f t="shared" si="4"/>
        <v>4.6970408642556971E-2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North Norfolk</v>
      </c>
      <c r="G30" s="12"/>
      <c r="H30" s="13"/>
      <c r="I30" s="14">
        <f>IF(VLOOKUP($F30,SMOKING!$B$10:$L$468,SMOKING!E$1,FALSE)=0,"",VLOOKUP($F30,SMOKING!$B$10:$L$468,SMOKING!E$1,FALSE))</f>
        <v>15.9</v>
      </c>
      <c r="J30" s="15">
        <f>IF(VLOOKUP($F30,SMOKING!$B$10:$L$468,SMOKING!F$1,FALSE)=0,"",VLOOKUP($F30,SMOKING!$B$10:$L$468,SMOKING!F$1,FALSE))</f>
        <v>13.4</v>
      </c>
      <c r="K30" s="15">
        <f>IF(VLOOKUP($F30,SMOKING!$B$10:$L$468,SMOKING!G$1,FALSE)=0,"",VLOOKUP($F30,SMOKING!$B$10:$L$468,SMOKING!G$1,FALSE))</f>
        <v>14.1</v>
      </c>
      <c r="L30" s="15">
        <f>IF(VLOOKUP($F30,SMOKING!$B$10:$L$468,SMOKING!H$1,FALSE)=0,"",VLOOKUP($F30,SMOKING!$B$10:$L$468,SMOKING!H$1,FALSE))</f>
        <v>12.3</v>
      </c>
      <c r="M30" s="15">
        <f>IF(VLOOKUP($F30,SMOKING!$B$10:$L$468,SMOKING!I$1,FALSE)=0,"",VLOOKUP($F30,SMOKING!$B$10:$L$468,SMOKING!I$1,FALSE))</f>
        <v>8.5</v>
      </c>
      <c r="N30" s="15">
        <f>IF(VLOOKUP($F30,SMOKING!$B$10:$L$468,SMOKING!J$1,FALSE)=0,"",VLOOKUP($F30,SMOKING!$B$10:$L$468,SMOKING!J$1,FALSE))</f>
        <v>10.5</v>
      </c>
      <c r="O30" s="15">
        <f>IF(VLOOKUP($F30,SMOKING!$B$10:$L$468,SMOKING!K$1,FALSE)=0,"",VLOOKUP($F30,SMOKING!$B$10:$L$468,SMOKING!K$1,FALSE))</f>
        <v>13.2</v>
      </c>
      <c r="P30" s="15">
        <f>IF(VLOOKUP($F30,SMOKING!$B$10:$L$468,SMOKING!L$1,FALSE)=0,"",VLOOKUP($F30,SMOKING!$B$10:$L$468,SMOKING!L$1,FALSE))</f>
        <v>13.1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North Norfolk to Rural as a Region</v>
      </c>
      <c r="G33" s="41"/>
      <c r="H33" s="42"/>
      <c r="I33" s="21">
        <f>((I30-I31))</f>
        <v>-1.372413793103453</v>
      </c>
      <c r="J33" s="21">
        <f>((J30-J31))</f>
        <v>-2.7091954022988443</v>
      </c>
      <c r="K33" s="21">
        <f t="shared" ref="K33:P33" si="6">((K30-K31))</f>
        <v>-1.467816091954024</v>
      </c>
      <c r="L33" s="21">
        <f t="shared" si="6"/>
        <v>-2.5931034482758619</v>
      </c>
      <c r="M33" s="21">
        <f t="shared" si="6"/>
        <v>-4.8218390804597693</v>
      </c>
      <c r="N33" s="21">
        <f t="shared" si="6"/>
        <v>-2.3356321839080483</v>
      </c>
      <c r="O33" s="21">
        <f t="shared" si="6"/>
        <v>0.5873563218390796</v>
      </c>
      <c r="P33" s="21">
        <f t="shared" si="6"/>
        <v>0.37356321839080842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North Norfolk to England</v>
      </c>
      <c r="G34" s="44"/>
      <c r="H34" s="45"/>
      <c r="I34" s="21">
        <f>(I30-I32)</f>
        <v>-3.4000000000000004</v>
      </c>
      <c r="J34" s="21">
        <f>(J30-J32)</f>
        <v>-4.9999999999999982</v>
      </c>
      <c r="K34" s="21">
        <f t="shared" ref="K34:P34" si="7">(K30-K32)</f>
        <v>-3.7000000000000011</v>
      </c>
      <c r="L34" s="21">
        <f t="shared" si="7"/>
        <v>-4.5999999999999979</v>
      </c>
      <c r="M34" s="21">
        <f t="shared" si="7"/>
        <v>-7</v>
      </c>
      <c r="N34" s="21">
        <f t="shared" si="7"/>
        <v>-4.4000000000000004</v>
      </c>
      <c r="O34" s="21">
        <f t="shared" si="7"/>
        <v>-1.2000000000000011</v>
      </c>
      <c r="P34" s="21">
        <f t="shared" si="7"/>
        <v>-0.80000000000000071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North Norfolk</v>
      </c>
      <c r="G39" s="12"/>
      <c r="H39" s="13"/>
      <c r="I39" s="14">
        <f>IF(VLOOKUP($F39,'CHILD OBESITY'!$B$10:$L$468,'CHILD OBESITY'!E$1,FALSE)=0,"",VLOOKUP($F39,'CHILD OBESITY'!$B$10:$L$468,'CHILD OBESITY'!E$1,FALSE))</f>
        <v>19.399999999999999</v>
      </c>
      <c r="J39" s="15">
        <f>IF(VLOOKUP($F39,'CHILD OBESITY'!$B$10:$L$468,'CHILD OBESITY'!F$1,FALSE)=0,"",VLOOKUP($F39,'CHILD OBESITY'!$B$10:$L$468,'CHILD OBESITY'!F$1,FALSE))</f>
        <v>19.5</v>
      </c>
      <c r="K39" s="15">
        <f>IF(VLOOKUP($F39,'CHILD OBESITY'!$B$10:$L$468,'CHILD OBESITY'!G$1,FALSE)=0,"",VLOOKUP($F39,'CHILD OBESITY'!$B$10:$L$468,'CHILD OBESITY'!G$1,FALSE))</f>
        <v>19.7</v>
      </c>
      <c r="L39" s="15">
        <f>IF(VLOOKUP($F39,'CHILD OBESITY'!$B$10:$L$468,'CHILD OBESITY'!H$1,FALSE)=0,"",VLOOKUP($F39,'CHILD OBESITY'!$B$10:$L$468,'CHILD OBESITY'!H$1,FALSE))</f>
        <v>19.399999999999999</v>
      </c>
      <c r="M39" s="15">
        <f>IF(VLOOKUP($F39,'CHILD OBESITY'!$B$10:$L$468,'CHILD OBESITY'!I$1,FALSE)=0,"",VLOOKUP($F39,'CHILD OBESITY'!$B$10:$L$468,'CHILD OBESITY'!I$1,FALSE))</f>
        <v>18.100000000000001</v>
      </c>
      <c r="N39" s="15">
        <f>IF(VLOOKUP($F39,'CHILD OBESITY'!$B$10:$L$468,'CHILD OBESITY'!J$1,FALSE)=0,"",VLOOKUP($F39,'CHILD OBESITY'!$B$10:$L$468,'CHILD OBESITY'!J$1,FALSE))</f>
        <v>17.3</v>
      </c>
      <c r="O39" s="15">
        <f>IF(VLOOKUP($F39,'CHILD OBESITY'!$B$10:$L$468,'CHILD OBESITY'!K$1,FALSE)=0,"",VLOOKUP($F39,'CHILD OBESITY'!$B$10:$L$468,'CHILD OBESITY'!K$1,FALSE))</f>
        <v>16.399999999999999</v>
      </c>
      <c r="P39" s="15">
        <f>IF(VLOOKUP($F39,'CHILD OBESITY'!$B$10:$L$468,'CHILD OBESITY'!L$1,FALSE)=0,"",VLOOKUP($F39,'CHILD OBESITY'!$B$10:$L$468,'CHILD OBESITY'!L$1,FALSE))</f>
        <v>17.2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North Norfolk to Rural as a Region</v>
      </c>
      <c r="G42" s="41"/>
      <c r="H42" s="42"/>
      <c r="I42" s="21">
        <f>((I39-I40))</f>
        <v>3.091111111111104</v>
      </c>
      <c r="J42" s="21">
        <f>((J39-J40))</f>
        <v>3.0344444444444498</v>
      </c>
      <c r="K42" s="21">
        <f t="shared" ref="K42:P42" si="9">((K39-K40))</f>
        <v>3.12222222222222</v>
      </c>
      <c r="L42" s="21">
        <f t="shared" si="9"/>
        <v>3.0044444444444451</v>
      </c>
      <c r="M42" s="21">
        <f t="shared" si="9"/>
        <v>1.7855555555555611</v>
      </c>
      <c r="N42" s="21">
        <f t="shared" si="9"/>
        <v>0.95666666666667055</v>
      </c>
      <c r="O42" s="21">
        <f t="shared" si="9"/>
        <v>5.2222222222230386E-2</v>
      </c>
      <c r="P42" s="21">
        <f t="shared" si="9"/>
        <v>0.65666666666666273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North Norfolk to England</v>
      </c>
      <c r="G43" s="44"/>
      <c r="H43" s="45"/>
      <c r="I43" s="21">
        <f>(I39-I41)</f>
        <v>0.69999999999999929</v>
      </c>
      <c r="J43" s="21">
        <f>(J39-J41)</f>
        <v>0.5</v>
      </c>
      <c r="K43" s="21">
        <f t="shared" ref="K43:P43" si="10">(K39-K41)</f>
        <v>0.59999999999999787</v>
      </c>
      <c r="L43" s="21">
        <f t="shared" si="10"/>
        <v>0.29999999999999716</v>
      </c>
      <c r="M43" s="21">
        <f t="shared" si="10"/>
        <v>-0.89999999999999858</v>
      </c>
      <c r="N43" s="21">
        <f t="shared" si="10"/>
        <v>-2</v>
      </c>
      <c r="O43" s="21">
        <f t="shared" si="10"/>
        <v>-3.2000000000000028</v>
      </c>
      <c r="P43" s="21">
        <f t="shared" si="10"/>
        <v>-2.8000000000000007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North Norfolk</v>
      </c>
      <c r="G48" s="12"/>
      <c r="H48" s="13"/>
      <c r="I48" s="14">
        <f>IF(VLOOKUP($F48,'ADULT OBESITY'!$B$10:$L$468,'ADULT OBESITY'!E$1,FALSE)=0,"",VLOOKUP($F48,'ADULT OBESITY'!$B$10:$L$468,'ADULT OBESITY'!E$1,FALSE))</f>
        <v>65.542161438509694</v>
      </c>
      <c r="J48" s="15">
        <f>IF(VLOOKUP($F48,'ADULT OBESITY'!$B$10:$L$468,'ADULT OBESITY'!F$1,FALSE)=0,"",VLOOKUP($F48,'ADULT OBESITY'!$B$10:$L$468,'ADULT OBESITY'!F$1,FALSE))</f>
        <v>58.960969191196298</v>
      </c>
      <c r="K48" s="15">
        <f>IF(VLOOKUP($F48,'ADULT OBESITY'!$B$10:$L$468,'ADULT OBESITY'!G$1,FALSE)=0,"",VLOOKUP($F48,'ADULT OBESITY'!$B$10:$L$468,'ADULT OBESITY'!G$1,FALSE))</f>
        <v>61.937457894285203</v>
      </c>
      <c r="L48" s="15">
        <f>IF(VLOOKUP($F48,'ADULT OBESITY'!$B$10:$L$468,'ADULT OBESITY'!H$1,FALSE)=0,"",VLOOKUP($F48,'ADULT OBESITY'!$B$10:$L$468,'ADULT OBESITY'!H$1,FALSE))</f>
        <v>63.3548846812986</v>
      </c>
      <c r="M48" s="15">
        <f>IF(VLOOKUP($F48,'ADULT OBESITY'!$B$10:$L$468,'ADULT OBESITY'!I$1,FALSE)=0,"",VLOOKUP($F48,'ADULT OBESITY'!$B$10:$L$468,'ADULT OBESITY'!I$1,FALSE))</f>
        <v>62.236119392110801</v>
      </c>
      <c r="N48" s="15">
        <f>IF(VLOOKUP($F48,'ADULT OBESITY'!$B$10:$L$468,'ADULT OBESITY'!J$1,FALSE)=0,"",VLOOKUP($F48,'ADULT OBESITY'!$B$10:$L$468,'ADULT OBESITY'!J$1,FALSE))</f>
        <v>69.329197204597804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North Norfolk to Rural as a Region</v>
      </c>
      <c r="G51" s="41"/>
      <c r="H51" s="42"/>
      <c r="I51" s="21">
        <f>((I48-I49))</f>
        <v>3.9777456189481057</v>
      </c>
      <c r="J51" s="21">
        <f>((J48-J49))</f>
        <v>-2.4694079394074038</v>
      </c>
      <c r="K51" s="21">
        <f t="shared" ref="K51:N51" si="12">((K48-K49))</f>
        <v>-0.32850998177947588</v>
      </c>
      <c r="L51" s="21">
        <f t="shared" si="12"/>
        <v>1.0002916794903598</v>
      </c>
      <c r="M51" s="21">
        <f t="shared" si="12"/>
        <v>5.4952211867650647E-2</v>
      </c>
      <c r="N51" s="21">
        <f t="shared" si="12"/>
        <v>5.7584696021352713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North Norfolk to England</v>
      </c>
      <c r="G52" s="44"/>
      <c r="H52" s="45"/>
      <c r="I52" s="21">
        <f>(I48-I50)</f>
        <v>4.1557833536661946</v>
      </c>
      <c r="J52" s="21">
        <f>(J48-J50)</f>
        <v>-2.4890635722330998</v>
      </c>
      <c r="K52" s="21">
        <f t="shared" ref="K52:N52" si="13">(K48-K50)</f>
        <v>-7.9060541158995079E-2</v>
      </c>
      <c r="L52" s="21">
        <f t="shared" si="13"/>
        <v>1.2274702690399977</v>
      </c>
      <c r="M52" s="21">
        <f t="shared" si="13"/>
        <v>-0.52044407913280111</v>
      </c>
      <c r="N52" s="21">
        <f t="shared" si="13"/>
        <v>5.8771067658272074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North Norfolk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28.595934997148898</v>
      </c>
      <c r="J57" s="15">
        <f>IF(VLOOKUP($F57,'UNDER 75 MORTALITY'!$B$10:$L$468,'UNDER 75 MORTALITY'!F$1,FALSE)=0,"",VLOOKUP($F57,'UNDER 75 MORTALITY'!$B$10:$L$468,'UNDER 75 MORTALITY'!F$1,FALSE))</f>
        <v>28.2890353977503</v>
      </c>
      <c r="K57" s="15">
        <f>IF(VLOOKUP($F57,'UNDER 75 MORTALITY'!$B$10:$L$468,'UNDER 75 MORTALITY'!G$1,FALSE)=0,"",VLOOKUP($F57,'UNDER 75 MORTALITY'!$B$10:$L$468,'UNDER 75 MORTALITY'!G$1,FALSE))</f>
        <v>27.695475867322099</v>
      </c>
      <c r="L57" s="15">
        <f>IF(VLOOKUP($F57,'UNDER 75 MORTALITY'!$B$10:$L$468,'UNDER 75 MORTALITY'!H$1,FALSE)=0,"",VLOOKUP($F57,'UNDER 75 MORTALITY'!$B$10:$L$468,'UNDER 75 MORTALITY'!H$1,FALSE))</f>
        <v>27.0330487143539</v>
      </c>
      <c r="M57" s="15">
        <f>IF(VLOOKUP($F57,'UNDER 75 MORTALITY'!$B$10:$L$468,'UNDER 75 MORTALITY'!I$1,FALSE)=0,"",VLOOKUP($F57,'UNDER 75 MORTALITY'!$B$10:$L$468,'UNDER 75 MORTALITY'!I$1,FALSE))</f>
        <v>25.056981188801501</v>
      </c>
      <c r="N57" s="15">
        <f>IF(VLOOKUP($F57,'UNDER 75 MORTALITY'!$B$10:$L$468,'UNDER 75 MORTALITY'!J$1,FALSE)=0,"",VLOOKUP($F57,'UNDER 75 MORTALITY'!$B$10:$L$468,'UNDER 75 MORTALITY'!J$1,FALSE))</f>
        <v>23.6461758324212</v>
      </c>
      <c r="O57" s="15">
        <f>IF(VLOOKUP($F57,'UNDER 75 MORTALITY'!$B$10:$L$468,'UNDER 75 MORTALITY'!K$1,FALSE)=0,"",VLOOKUP($F57,'UNDER 75 MORTALITY'!$B$10:$L$468,'UNDER 75 MORTALITY'!K$1,FALSE))</f>
        <v>23.095972476245102</v>
      </c>
      <c r="P57" s="15">
        <f>IF(VLOOKUP($F57,'UNDER 75 MORTALITY'!$B$10:$L$468,'UNDER 75 MORTALITY'!L$1,FALSE)=0,"",VLOOKUP($F57,'UNDER 75 MORTALITY'!$B$10:$L$468,'UNDER 75 MORTALITY'!L$1,FALSE))</f>
        <v>23.593538068490499</v>
      </c>
      <c r="Q57" s="15">
        <f>IF(VLOOKUP($F57,'UNDER 75 MORTALITY'!$B$10:$N$468,'UNDER 75 MORTALITY'!M$1,FALSE)=0,"",VLOOKUP($F57,'UNDER 75 MORTALITY'!$B$10:$N$468,'UNDER 75 MORTALITY'!M$1,FALSE))</f>
        <v>22.468780937537101</v>
      </c>
      <c r="R57" s="15">
        <f>IF(VLOOKUP($F57,'UNDER 75 MORTALITY'!$B$10:$N$468,'UNDER 75 MORTALITY'!N$1,FALSE)=0,"",VLOOKUP($F57,'UNDER 75 MORTALITY'!$B$10:$N$468,'UNDER 75 MORTALITY'!N$1,FALSE))</f>
        <v>22.108497868072401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North Norfolk to Rural as a Region</v>
      </c>
      <c r="G60" s="41"/>
      <c r="H60" s="42"/>
      <c r="I60" s="21">
        <f>((I57-I58))</f>
        <v>-2.1618423006612453</v>
      </c>
      <c r="J60" s="21">
        <f>((J57-J58))</f>
        <v>-0.89844946368619105</v>
      </c>
      <c r="K60" s="21">
        <f t="shared" ref="K60:N60" si="15">((K57-K58))</f>
        <v>-0.22418725388179794</v>
      </c>
      <c r="L60" s="21">
        <f t="shared" si="15"/>
        <v>0.51479954029505492</v>
      </c>
      <c r="M60" s="21">
        <f t="shared" si="15"/>
        <v>-0.13028805131333954</v>
      </c>
      <c r="N60" s="21">
        <f t="shared" si="15"/>
        <v>-1.0617333384019929</v>
      </c>
      <c r="O60" s="21">
        <f t="shared" ref="O60:R60" si="16">((O57-O58))</f>
        <v>-1.0077174781062261</v>
      </c>
      <c r="P60" s="21">
        <f t="shared" si="16"/>
        <v>-0.25009287488969179</v>
      </c>
      <c r="Q60" s="21">
        <f t="shared" si="16"/>
        <v>-1.0605036065686235</v>
      </c>
      <c r="R60" s="21">
        <f t="shared" si="16"/>
        <v>-0.98551700842897461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North Norfolk to England</v>
      </c>
      <c r="G61" s="44"/>
      <c r="H61" s="45"/>
      <c r="I61" s="21">
        <f>(I57-I59)</f>
        <v>-8.5759586923953997</v>
      </c>
      <c r="J61" s="21">
        <f>(J57-J59)</f>
        <v>-6.665257034511999</v>
      </c>
      <c r="K61" s="21">
        <f t="shared" ref="K61:N61" si="17">(K57-K59)</f>
        <v>-5.6922346047137999</v>
      </c>
      <c r="L61" s="21">
        <f t="shared" si="17"/>
        <v>-4.9288297819715012</v>
      </c>
      <c r="M61" s="21">
        <f t="shared" si="17"/>
        <v>-5.8820217596800006</v>
      </c>
      <c r="N61" s="21">
        <f t="shared" si="17"/>
        <v>-6.6541126735946001</v>
      </c>
      <c r="O61" s="21">
        <f t="shared" ref="O61:R61" si="18">(O57-O59)</f>
        <v>-6.5370763722276983</v>
      </c>
      <c r="P61" s="21">
        <f t="shared" si="18"/>
        <v>-5.4758283481225014</v>
      </c>
      <c r="Q61" s="21">
        <f t="shared" si="18"/>
        <v>-6.178723849786099</v>
      </c>
      <c r="R61" s="21">
        <f t="shared" si="18"/>
        <v>-5.9466771365546975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hmpIyA8Cjzo/ktDr14OsKBgow4O60RISxYo0GgCCKzc7A4sGABn7+yegFaZZAVjgMGMetA7qMB9D9MSI0F0H+Q==" saltValue="XKCWM4nSUU2KirylM2NiSw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2022-11-23T10:58:40Z</dcterms:modified>
</cp:coreProperties>
</file>