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F744D95D-402A-4D72-82AE-120CB5DA8C0E}" xr6:coauthVersionLast="47" xr6:coauthVersionMax="47" xr10:uidLastSave="{54CF0157-2468-4250-9C03-BA6824FD9FA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<sst xmlns="http://schemas.openxmlformats.org/spreadsheetml/2006/main" count="69488" uniqueCount="1474">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</sst>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63.83</c:v>
                </c:pt>
                <c:pt idx="1">
                  <c:v>64.73</c:v>
                </c:pt>
                <c:pt idx="2">
                  <c:v>63.59</c:v>
                </c:pt>
                <c:pt idx="3">
                  <c:v>65.150000000000006</c:v>
                </c:pt>
                <c:pt idx="4">
                  <c:v>65.150000000000006</c:v>
                </c:pt>
                <c:pt idx="5">
                  <c:v>63.77</c:v>
                </c:pt>
                <c:pt idx="6">
                  <c:v>63.52</c:v>
                </c:pt>
                <c:pt idx="7">
                  <c:v>62.87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64.62</c:v>
                </c:pt>
                <c:pt idx="1">
                  <c:v>64.72</c:v>
                </c:pt>
                <c:pt idx="2">
                  <c:v>65.77</c:v>
                </c:pt>
                <c:pt idx="3">
                  <c:v>65.8</c:v>
                </c:pt>
                <c:pt idx="4">
                  <c:v>65.67</c:v>
                </c:pt>
                <c:pt idx="5">
                  <c:v>63.91</c:v>
                </c:pt>
                <c:pt idx="6">
                  <c:v>63.64</c:v>
                </c:pt>
                <c:pt idx="7">
                  <c:v>63.63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 West 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18.399999999999999</c:v>
                </c:pt>
                <c:pt idx="1">
                  <c:v>18.100000000000001</c:v>
                </c:pt>
                <c:pt idx="2">
                  <c:v>17.399999999999999</c:v>
                </c:pt>
                <c:pt idx="3">
                  <c:v>22.1</c:v>
                </c:pt>
                <c:pt idx="4">
                  <c:v>19</c:v>
                </c:pt>
                <c:pt idx="5">
                  <c:v>12</c:v>
                </c:pt>
                <c:pt idx="6">
                  <c:v>19.3</c:v>
                </c:pt>
                <c:pt idx="7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 West 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15.4</c:v>
                </c:pt>
                <c:pt idx="1">
                  <c:v>15</c:v>
                </c:pt>
                <c:pt idx="2">
                  <c:v>15.6</c:v>
                </c:pt>
                <c:pt idx="3">
                  <c:v>16.600000000000001</c:v>
                </c:pt>
                <c:pt idx="4">
                  <c:v>17.5</c:v>
                </c:pt>
                <c:pt idx="5">
                  <c:v>17.100000000000001</c:v>
                </c:pt>
                <c:pt idx="6">
                  <c:v>17.3</c:v>
                </c:pt>
                <c:pt idx="7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 West 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70.913538996052495</c:v>
                </c:pt>
                <c:pt idx="1">
                  <c:v>67.117924718119994</c:v>
                </c:pt>
                <c:pt idx="2">
                  <c:v>66.939721104045006</c:v>
                </c:pt>
                <c:pt idx="3">
                  <c:v>69.005144872678599</c:v>
                </c:pt>
                <c:pt idx="4">
                  <c:v>71.975470158847401</c:v>
                </c:pt>
                <c:pt idx="5">
                  <c:v>70.934805576194705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 West 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40.318326808708498</c:v>
                </c:pt>
                <c:pt idx="1">
                  <c:v>38.285921526485403</c:v>
                </c:pt>
                <c:pt idx="2">
                  <c:v>35.809243324734602</c:v>
                </c:pt>
                <c:pt idx="3">
                  <c:v>34.230938558057296</c:v>
                </c:pt>
                <c:pt idx="4">
                  <c:v>28.850422289291402</c:v>
                </c:pt>
                <c:pt idx="5">
                  <c:v>25.0174323305313</c:v>
                </c:pt>
                <c:pt idx="6">
                  <c:v>25.276534958409101</c:v>
                </c:pt>
                <c:pt idx="7">
                  <c:v>27.016411229555999</c:v>
                </c:pt>
                <c:pt idx="8">
                  <c:v>27.750836663829499</c:v>
                </c:pt>
                <c:pt idx="9">
                  <c:v>25.916076535203999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Leicestershire from 2011-13 to 2018-20 fluctuated taking it at times above the rural situation and at other times below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Leicestershire from 2011-13 to 2018-20 saw a marked decrease in the latter part of the period moving the situation from being in line with 'Rural as a Region' to being in line with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 West Leicestershire from 2012 to 2019 was generally in line with or above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 West Leicestershire increased at a greater than both the rural and England situations, taking it from being below 'Rural as a Region', moving ahead of rural and closing the gap to England's position.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 West Leicestershire from 2015/16 to 2020/21 was markedly greater than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 West Leicestershire from 2008-10 to 2017-19 dropped from being above the England situation to being below by the end of the period, but never falling below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193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Leicestershire</v>
      </c>
      <c r="G12" s="12"/>
      <c r="H12" s="13"/>
      <c r="I12" s="14">
        <f>IF(VLOOKUP($F12,'M HLE'!$B$10:$L$468,'M HLE'!E$1,FALSE)=0,"",VLOOKUP($F12,'M HLE'!$B$10:$L$468,'M HLE'!E$1,FALSE))</f>
        <v>63.83</v>
      </c>
      <c r="J12" s="15">
        <f>IF(VLOOKUP($F12,'M HLE'!$B$10:$L$468,'M HLE'!F$1,FALSE)=0,"",VLOOKUP($F12,'M HLE'!$B$10:$L$468,'M HLE'!F$1,FALSE))</f>
        <v>64.73</v>
      </c>
      <c r="K12" s="15">
        <f>IF(VLOOKUP($F12,'M HLE'!$B$10:$L$468,'M HLE'!G$1,FALSE)=0,"",VLOOKUP($F12,'M HLE'!$B$10:$L$468,'M HLE'!G$1,FALSE))</f>
        <v>63.59</v>
      </c>
      <c r="L12" s="15">
        <f>IF(VLOOKUP($F12,'M HLE'!$B$10:$L$468,'M HLE'!H$1,FALSE)=0,"",VLOOKUP($F12,'M HLE'!$B$10:$L$468,'M HLE'!H$1,FALSE))</f>
        <v>65.150000000000006</v>
      </c>
      <c r="M12" s="15">
        <f>IF(VLOOKUP($F12,'M HLE'!$B$10:$L$468,'M HLE'!I$1,FALSE)=0,"",VLOOKUP($F12,'M HLE'!$B$10:$L$468,'M HLE'!I$1,FALSE))</f>
        <v>65.150000000000006</v>
      </c>
      <c r="N12" s="15">
        <f>IF(VLOOKUP($F12,'M HLE'!$B$10:$L$468,'M HLE'!J$1,FALSE)=0,"",VLOOKUP($F12,'M HLE'!$B$10:$L$468,'M HLE'!J$1,FALSE))</f>
        <v>63.77</v>
      </c>
      <c r="O12" s="15">
        <f>IF(VLOOKUP($F12,'M HLE'!$B$10:$L$468,'M HLE'!K$1,FALSE)=0,"",VLOOKUP($F12,'M HLE'!$B$10:$L$468,'M HLE'!K$1,FALSE))</f>
        <v>63.52</v>
      </c>
      <c r="P12" s="15">
        <f>IF(VLOOKUP($F12,'M HLE'!$B$10:$L$468,'M HLE'!L$1,FALSE)=0,"",VLOOKUP($F12,'M HLE'!$B$10:$L$468,'M HLE'!L$1,FALSE))</f>
        <v>62.87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Leicestershire to Rural as a Region</v>
      </c>
      <c r="G15" s="41"/>
      <c r="H15" s="42"/>
      <c r="I15" s="21">
        <f>100*((I12-I13))/I13</f>
        <v>-1.4155205300672828</v>
      </c>
      <c r="J15" s="21">
        <f>100*((J12-J13))/J13</f>
        <v>-0.68887218275824735</v>
      </c>
      <c r="K15" s="21">
        <f t="shared" ref="K15:P15" si="0">100*((K12-K13))/K13</f>
        <v>-2.264710628847205</v>
      </c>
      <c r="L15" s="21">
        <f t="shared" si="0"/>
        <v>0.78508721042658836</v>
      </c>
      <c r="M15" s="21">
        <f t="shared" si="0"/>
        <v>0.91778646942648201</v>
      </c>
      <c r="N15" s="21">
        <f t="shared" si="0"/>
        <v>-0.72776804825842878</v>
      </c>
      <c r="O15" s="21">
        <f t="shared" si="0"/>
        <v>-1.3258561364536492</v>
      </c>
      <c r="P15" s="21">
        <f t="shared" si="0"/>
        <v>-2.8494607040207702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Leicestershire to England</v>
      </c>
      <c r="G16" s="44"/>
      <c r="H16" s="45"/>
      <c r="I16" s="21">
        <f>100*(I12-I14)/I14</f>
        <v>1.0288065843621377</v>
      </c>
      <c r="J16" s="21">
        <f>100*(J12-J14)/J14</f>
        <v>2.1461259270948503</v>
      </c>
      <c r="K16" s="21">
        <f t="shared" ref="K16:P16" si="1">100*(K12-K14)/K14</f>
        <v>0.33133480593247217</v>
      </c>
      <c r="L16" s="21">
        <f t="shared" si="1"/>
        <v>2.9063339124940821</v>
      </c>
      <c r="M16" s="21">
        <f t="shared" si="1"/>
        <v>2.7926790785736872</v>
      </c>
      <c r="N16" s="21">
        <f t="shared" si="1"/>
        <v>0.64709595959596544</v>
      </c>
      <c r="O16" s="21">
        <f t="shared" si="1"/>
        <v>0.53814498258943244</v>
      </c>
      <c r="P16" s="21">
        <f t="shared" si="1"/>
        <v>-0.42762115932848133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Leicestershire</v>
      </c>
      <c r="G21" s="12"/>
      <c r="H21" s="13"/>
      <c r="I21" s="14">
        <f>IF(VLOOKUP($F21,'F HLE'!$B$10:$L$468,'F HLE'!E$1,FALSE)=0,"",VLOOKUP($F21,'F HLE'!$B$10:$L$468,'F HLE'!E$1,FALSE))</f>
        <v>64.62</v>
      </c>
      <c r="J21" s="15">
        <f>IF(VLOOKUP($F21,'F HLE'!$B$10:$L$468,'F HLE'!F$1,FALSE)=0,"",VLOOKUP($F21,'F HLE'!$B$10:$L$468,'F HLE'!F$1,FALSE))</f>
        <v>64.72</v>
      </c>
      <c r="K21" s="15">
        <f>IF(VLOOKUP($F21,'F HLE'!$B$10:$L$468,'F HLE'!G$1,FALSE)=0,"",VLOOKUP($F21,'F HLE'!$B$10:$L$468,'F HLE'!G$1,FALSE))</f>
        <v>65.77</v>
      </c>
      <c r="L21" s="15">
        <f>IF(VLOOKUP($F21,'F HLE'!$B$10:$L$468,'F HLE'!H$1,FALSE)=0,"",VLOOKUP($F21,'F HLE'!$B$10:$L$468,'F HLE'!H$1,FALSE))</f>
        <v>65.8</v>
      </c>
      <c r="M21" s="15">
        <f>IF(VLOOKUP($F21,'F HLE'!$B$10:$L$468,'F HLE'!I$1,FALSE)=0,"",VLOOKUP($F21,'F HLE'!$B$10:$L$468,'F HLE'!I$1,FALSE))</f>
        <v>65.67</v>
      </c>
      <c r="N21" s="15">
        <f>IF(VLOOKUP($F21,'F HLE'!$B$10:$L$468,'F HLE'!J$1,FALSE)=0,"",VLOOKUP($F21,'F HLE'!$B$10:$L$468,'F HLE'!J$1,FALSE))</f>
        <v>63.91</v>
      </c>
      <c r="O21" s="15">
        <f>IF(VLOOKUP($F21,'F HLE'!$B$10:$L$468,'F HLE'!K$1,FALSE)=0,"",VLOOKUP($F21,'F HLE'!$B$10:$L$468,'F HLE'!K$1,FALSE))</f>
        <v>63.64</v>
      </c>
      <c r="P21" s="15">
        <f>IF(VLOOKUP($F21,'F HLE'!$B$10:$L$468,'F HLE'!L$1,FALSE)=0,"",VLOOKUP($F21,'F HLE'!$B$10:$L$468,'F HLE'!L$1,FALSE))</f>
        <v>63.63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Leicestershire to Rural as a Region</v>
      </c>
      <c r="G24" s="41"/>
      <c r="H24" s="42"/>
      <c r="I24" s="21">
        <f>100*((I21-I22))/I22</f>
        <v>-1.4225239312001898</v>
      </c>
      <c r="J24" s="21">
        <f>100*((J21-J22))/J22</f>
        <v>-0.68897788825977413</v>
      </c>
      <c r="K24" s="21">
        <f t="shared" ref="K24:P24" si="3">100*((K21-K22))/K22</f>
        <v>0.21789812120013857</v>
      </c>
      <c r="L24" s="21">
        <f t="shared" si="3"/>
        <v>0.3630151612214168</v>
      </c>
      <c r="M24" s="21">
        <f t="shared" si="3"/>
        <v>0.16778523489937142</v>
      </c>
      <c r="N24" s="21">
        <f t="shared" si="3"/>
        <v>-2.1683390354603618</v>
      </c>
      <c r="O24" s="21">
        <f t="shared" si="3"/>
        <v>-1.1156344199633355</v>
      </c>
      <c r="P24" s="21">
        <f t="shared" si="3"/>
        <v>-2.6654939003403779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Leicestershire to England</v>
      </c>
      <c r="G25" s="44"/>
      <c r="H25" s="45"/>
      <c r="I25" s="21">
        <f>100*(I21-I23)/I23</f>
        <v>1.2218045112781972</v>
      </c>
      <c r="J25" s="21">
        <f>100*(J21-J23)/J23</f>
        <v>1.3625685199686726</v>
      </c>
      <c r="K25" s="21">
        <f t="shared" ref="K25:P25" si="4">100*(K21-K23)/K23</f>
        <v>2.6693724633156317</v>
      </c>
      <c r="L25" s="21">
        <f t="shared" si="4"/>
        <v>3.1186334430339993</v>
      </c>
      <c r="M25" s="21">
        <f t="shared" si="4"/>
        <v>2.9794574251215282</v>
      </c>
      <c r="N25" s="21">
        <f t="shared" si="4"/>
        <v>3.1303803412108346E-2</v>
      </c>
      <c r="O25" s="21">
        <f t="shared" si="4"/>
        <v>0.18891687657430326</v>
      </c>
      <c r="P25" s="21">
        <f t="shared" si="4"/>
        <v>-0.37576326914043351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 West Leicestershire</v>
      </c>
      <c r="G30" s="12"/>
      <c r="H30" s="13"/>
      <c r="I30" s="14">
        <f>IF(VLOOKUP($F30,SMOKING!$B$10:$L$468,SMOKING!E$1,FALSE)=0,"",VLOOKUP($F30,SMOKING!$B$10:$L$468,SMOKING!E$1,FALSE))</f>
        <v>18.399999999999999</v>
      </c>
      <c r="J30" s="15">
        <f>IF(VLOOKUP($F30,SMOKING!$B$10:$L$468,SMOKING!F$1,FALSE)=0,"",VLOOKUP($F30,SMOKING!$B$10:$L$468,SMOKING!F$1,FALSE))</f>
        <v>18.100000000000001</v>
      </c>
      <c r="K30" s="15">
        <f>IF(VLOOKUP($F30,SMOKING!$B$10:$L$468,SMOKING!G$1,FALSE)=0,"",VLOOKUP($F30,SMOKING!$B$10:$L$468,SMOKING!G$1,FALSE))</f>
        <v>17.399999999999999</v>
      </c>
      <c r="L30" s="15">
        <f>IF(VLOOKUP($F30,SMOKING!$B$10:$L$468,SMOKING!H$1,FALSE)=0,"",VLOOKUP($F30,SMOKING!$B$10:$L$468,SMOKING!H$1,FALSE))</f>
        <v>22.1</v>
      </c>
      <c r="M30" s="15">
        <f>IF(VLOOKUP($F30,SMOKING!$B$10:$L$468,SMOKING!I$1,FALSE)=0,"",VLOOKUP($F30,SMOKING!$B$10:$L$468,SMOKING!I$1,FALSE))</f>
        <v>19</v>
      </c>
      <c r="N30" s="15">
        <f>IF(VLOOKUP($F30,SMOKING!$B$10:$L$468,SMOKING!J$1,FALSE)=0,"",VLOOKUP($F30,SMOKING!$B$10:$L$468,SMOKING!J$1,FALSE))</f>
        <v>12</v>
      </c>
      <c r="O30" s="15">
        <f>IF(VLOOKUP($F30,SMOKING!$B$10:$L$468,SMOKING!K$1,FALSE)=0,"",VLOOKUP($F30,SMOKING!$B$10:$L$468,SMOKING!K$1,FALSE))</f>
        <v>19.3</v>
      </c>
      <c r="P30" s="15">
        <f>IF(VLOOKUP($F30,SMOKING!$B$10:$L$468,SMOKING!L$1,FALSE)=0,"",VLOOKUP($F30,SMOKING!$B$10:$L$468,SMOKING!L$1,FALSE))</f>
        <v>14.1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North West Leicestershire to Rural as a Region</v>
      </c>
      <c r="G33" s="41"/>
      <c r="H33" s="42"/>
      <c r="I33" s="21">
        <f>((I30-I31))</f>
        <v>1.1275862068965452</v>
      </c>
      <c r="J33" s="21">
        <f>((J30-J31))</f>
        <v>1.9908045977011568</v>
      </c>
      <c r="K33" s="21">
        <f t="shared" ref="K33:P33" si="6">((K30-K31))</f>
        <v>1.832183908045975</v>
      </c>
      <c r="L33" s="21">
        <f t="shared" si="6"/>
        <v>7.2068965517241388</v>
      </c>
      <c r="M33" s="21">
        <f t="shared" si="6"/>
        <v>5.6781609195402307</v>
      </c>
      <c r="N33" s="21">
        <f t="shared" si="6"/>
        <v>-0.83563218390804828</v>
      </c>
      <c r="O33" s="21">
        <f t="shared" si="6"/>
        <v>6.687356321839081</v>
      </c>
      <c r="P33" s="21">
        <f t="shared" si="6"/>
        <v>1.3735632183908084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North West Leicestershire to England</v>
      </c>
      <c r="G34" s="44"/>
      <c r="H34" s="45"/>
      <c r="I34" s="21">
        <f>(I30-I32)</f>
        <v>-0.90000000000000213</v>
      </c>
      <c r="J34" s="21">
        <f>(J30-J32)</f>
        <v>-0.29999999999999716</v>
      </c>
      <c r="K34" s="21">
        <f t="shared" ref="K34:P34" si="7">(K30-K32)</f>
        <v>-0.40000000000000213</v>
      </c>
      <c r="L34" s="21">
        <f t="shared" si="7"/>
        <v>5.2000000000000028</v>
      </c>
      <c r="M34" s="21">
        <f t="shared" si="7"/>
        <v>3.5</v>
      </c>
      <c r="N34" s="21">
        <f t="shared" si="7"/>
        <v>-2.9000000000000004</v>
      </c>
      <c r="O34" s="21">
        <f t="shared" si="7"/>
        <v>4.9000000000000004</v>
      </c>
      <c r="P34" s="21">
        <f t="shared" si="7"/>
        <v>0.19999999999999929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 West Leicestershire</v>
      </c>
      <c r="G39" s="12"/>
      <c r="H39" s="13"/>
      <c r="I39" s="14">
        <f>IF(VLOOKUP($F39,'CHILD OBESITY'!$B$10:$L$468,'CHILD OBESITY'!E$1,FALSE)=0,"",VLOOKUP($F39,'CHILD OBESITY'!$B$10:$L$468,'CHILD OBESITY'!E$1,FALSE))</f>
        <v>15.4</v>
      </c>
      <c r="J39" s="15">
        <f>IF(VLOOKUP($F39,'CHILD OBESITY'!$B$10:$L$468,'CHILD OBESITY'!F$1,FALSE)=0,"",VLOOKUP($F39,'CHILD OBESITY'!$B$10:$L$468,'CHILD OBESITY'!F$1,FALSE))</f>
        <v>15</v>
      </c>
      <c r="K39" s="15">
        <f>IF(VLOOKUP($F39,'CHILD OBESITY'!$B$10:$L$468,'CHILD OBESITY'!G$1,FALSE)=0,"",VLOOKUP($F39,'CHILD OBESITY'!$B$10:$L$468,'CHILD OBESITY'!G$1,FALSE))</f>
        <v>15.6</v>
      </c>
      <c r="L39" s="15">
        <f>IF(VLOOKUP($F39,'CHILD OBESITY'!$B$10:$L$468,'CHILD OBESITY'!H$1,FALSE)=0,"",VLOOKUP($F39,'CHILD OBESITY'!$B$10:$L$468,'CHILD OBESITY'!H$1,FALSE))</f>
        <v>16.600000000000001</v>
      </c>
      <c r="M39" s="15">
        <f>IF(VLOOKUP($F39,'CHILD OBESITY'!$B$10:$L$468,'CHILD OBESITY'!I$1,FALSE)=0,"",VLOOKUP($F39,'CHILD OBESITY'!$B$10:$L$468,'CHILD OBESITY'!I$1,FALSE))</f>
        <v>17.5</v>
      </c>
      <c r="N39" s="15">
        <f>IF(VLOOKUP($F39,'CHILD OBESITY'!$B$10:$L$468,'CHILD OBESITY'!J$1,FALSE)=0,"",VLOOKUP($F39,'CHILD OBESITY'!$B$10:$L$468,'CHILD OBESITY'!J$1,FALSE))</f>
        <v>17.100000000000001</v>
      </c>
      <c r="O39" s="15">
        <f>IF(VLOOKUP($F39,'CHILD OBESITY'!$B$10:$L$468,'CHILD OBESITY'!K$1,FALSE)=0,"",VLOOKUP($F39,'CHILD OBESITY'!$B$10:$L$468,'CHILD OBESITY'!K$1,FALSE))</f>
        <v>17.3</v>
      </c>
      <c r="P39" s="15">
        <f>IF(VLOOKUP($F39,'CHILD OBESITY'!$B$10:$L$468,'CHILD OBESITY'!L$1,FALSE)=0,"",VLOOKUP($F39,'CHILD OBESITY'!$B$10:$L$468,'CHILD OBESITY'!L$1,FALSE))</f>
        <v>18.7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North West Leicestershire to Rural as a Region</v>
      </c>
      <c r="G42" s="41"/>
      <c r="H42" s="42"/>
      <c r="I42" s="21">
        <f>((I39-I40))</f>
        <v>-0.90888888888889419</v>
      </c>
      <c r="J42" s="21">
        <f>((J39-J40))</f>
        <v>-1.4655555555555502</v>
      </c>
      <c r="K42" s="21">
        <f t="shared" ref="K42:P42" si="9">((K39-K40))</f>
        <v>-0.97777777777777963</v>
      </c>
      <c r="L42" s="21">
        <f t="shared" si="9"/>
        <v>0.20444444444444798</v>
      </c>
      <c r="M42" s="21">
        <f t="shared" si="9"/>
        <v>1.1855555555555597</v>
      </c>
      <c r="N42" s="21">
        <f t="shared" si="9"/>
        <v>0.75666666666667126</v>
      </c>
      <c r="O42" s="21">
        <f t="shared" si="9"/>
        <v>0.95222222222223252</v>
      </c>
      <c r="P42" s="21">
        <f t="shared" si="9"/>
        <v>2.1566666666666627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North West Leicestershire to England</v>
      </c>
      <c r="G43" s="44"/>
      <c r="H43" s="45"/>
      <c r="I43" s="21">
        <f>(I39-I41)</f>
        <v>-3.2999999999999989</v>
      </c>
      <c r="J43" s="21">
        <f>(J39-J41)</f>
        <v>-4</v>
      </c>
      <c r="K43" s="21">
        <f t="shared" ref="K43:P43" si="10">(K39-K41)</f>
        <v>-3.5000000000000018</v>
      </c>
      <c r="L43" s="21">
        <f t="shared" si="10"/>
        <v>-2.5</v>
      </c>
      <c r="M43" s="21">
        <f t="shared" si="10"/>
        <v>-1.5</v>
      </c>
      <c r="N43" s="21">
        <f t="shared" si="10"/>
        <v>-2.1999999999999993</v>
      </c>
      <c r="O43" s="21">
        <f t="shared" si="10"/>
        <v>-2.3000000000000007</v>
      </c>
      <c r="P43" s="21">
        <f t="shared" si="10"/>
        <v>-1.3000000000000007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 West Leicestershire</v>
      </c>
      <c r="G48" s="12"/>
      <c r="H48" s="13"/>
      <c r="I48" s="14">
        <f>IF(VLOOKUP($F48,'ADULT OBESITY'!$B$10:$L$468,'ADULT OBESITY'!E$1,FALSE)=0,"",VLOOKUP($F48,'ADULT OBESITY'!$B$10:$L$468,'ADULT OBESITY'!E$1,FALSE))</f>
        <v>70.913538996052495</v>
      </c>
      <c r="J48" s="15">
        <f>IF(VLOOKUP($F48,'ADULT OBESITY'!$B$10:$L$468,'ADULT OBESITY'!F$1,FALSE)=0,"",VLOOKUP($F48,'ADULT OBESITY'!$B$10:$L$468,'ADULT OBESITY'!F$1,FALSE))</f>
        <v>67.117924718119994</v>
      </c>
      <c r="K48" s="15">
        <f>IF(VLOOKUP($F48,'ADULT OBESITY'!$B$10:$L$468,'ADULT OBESITY'!G$1,FALSE)=0,"",VLOOKUP($F48,'ADULT OBESITY'!$B$10:$L$468,'ADULT OBESITY'!G$1,FALSE))</f>
        <v>66.939721104045006</v>
      </c>
      <c r="L48" s="15">
        <f>IF(VLOOKUP($F48,'ADULT OBESITY'!$B$10:$L$468,'ADULT OBESITY'!H$1,FALSE)=0,"",VLOOKUP($F48,'ADULT OBESITY'!$B$10:$L$468,'ADULT OBESITY'!H$1,FALSE))</f>
        <v>69.005144872678599</v>
      </c>
      <c r="M48" s="15">
        <f>IF(VLOOKUP($F48,'ADULT OBESITY'!$B$10:$L$468,'ADULT OBESITY'!I$1,FALSE)=0,"",VLOOKUP($F48,'ADULT OBESITY'!$B$10:$L$468,'ADULT OBESITY'!I$1,FALSE))</f>
        <v>71.975470158847401</v>
      </c>
      <c r="N48" s="15">
        <f>IF(VLOOKUP($F48,'ADULT OBESITY'!$B$10:$L$468,'ADULT OBESITY'!J$1,FALSE)=0,"",VLOOKUP($F48,'ADULT OBESITY'!$B$10:$L$468,'ADULT OBESITY'!J$1,FALSE))</f>
        <v>70.934805576194705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North West Leicestershire to Rural as a Region</v>
      </c>
      <c r="G51" s="41"/>
      <c r="H51" s="42"/>
      <c r="I51" s="21">
        <f>((I48-I49))</f>
        <v>9.349123176490906</v>
      </c>
      <c r="J51" s="21">
        <f>((J48-J49))</f>
        <v>5.687547587516292</v>
      </c>
      <c r="K51" s="21">
        <f t="shared" ref="K51:N51" si="12">((K48-K49))</f>
        <v>4.6737532279803276</v>
      </c>
      <c r="L51" s="21">
        <f t="shared" si="12"/>
        <v>6.650551870870359</v>
      </c>
      <c r="M51" s="21">
        <f t="shared" si="12"/>
        <v>9.7943029786042501</v>
      </c>
      <c r="N51" s="21">
        <f t="shared" si="12"/>
        <v>7.3640779737321722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North West Leicestershire to England</v>
      </c>
      <c r="G52" s="44"/>
      <c r="H52" s="45"/>
      <c r="I52" s="21">
        <f>(I48-I50)</f>
        <v>9.5271609112089948</v>
      </c>
      <c r="J52" s="21">
        <f>(J48-J50)</f>
        <v>5.6678919546905959</v>
      </c>
      <c r="K52" s="21">
        <f t="shared" ref="K52:N52" si="13">(K48-K50)</f>
        <v>4.9232026686008084</v>
      </c>
      <c r="L52" s="21">
        <f t="shared" si="13"/>
        <v>6.8777304604199969</v>
      </c>
      <c r="M52" s="21">
        <f t="shared" si="13"/>
        <v>9.2189066876037984</v>
      </c>
      <c r="N52" s="21">
        <f t="shared" si="13"/>
        <v>7.4827151374241083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 West Leicestershire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40.318326808708498</v>
      </c>
      <c r="J57" s="15">
        <f>IF(VLOOKUP($F57,'UNDER 75 MORTALITY'!$B$10:$L$468,'UNDER 75 MORTALITY'!F$1,FALSE)=0,"",VLOOKUP($F57,'UNDER 75 MORTALITY'!$B$10:$L$468,'UNDER 75 MORTALITY'!F$1,FALSE))</f>
        <v>38.285921526485403</v>
      </c>
      <c r="K57" s="15">
        <f>IF(VLOOKUP($F57,'UNDER 75 MORTALITY'!$B$10:$L$468,'UNDER 75 MORTALITY'!G$1,FALSE)=0,"",VLOOKUP($F57,'UNDER 75 MORTALITY'!$B$10:$L$468,'UNDER 75 MORTALITY'!G$1,FALSE))</f>
        <v>35.809243324734602</v>
      </c>
      <c r="L57" s="15">
        <f>IF(VLOOKUP($F57,'UNDER 75 MORTALITY'!$B$10:$L$468,'UNDER 75 MORTALITY'!H$1,FALSE)=0,"",VLOOKUP($F57,'UNDER 75 MORTALITY'!$B$10:$L$468,'UNDER 75 MORTALITY'!H$1,FALSE))</f>
        <v>34.230938558057296</v>
      </c>
      <c r="M57" s="15">
        <f>IF(VLOOKUP($F57,'UNDER 75 MORTALITY'!$B$10:$L$468,'UNDER 75 MORTALITY'!I$1,FALSE)=0,"",VLOOKUP($F57,'UNDER 75 MORTALITY'!$B$10:$L$468,'UNDER 75 MORTALITY'!I$1,FALSE))</f>
        <v>28.850422289291402</v>
      </c>
      <c r="N57" s="15">
        <f>IF(VLOOKUP($F57,'UNDER 75 MORTALITY'!$B$10:$L$468,'UNDER 75 MORTALITY'!J$1,FALSE)=0,"",VLOOKUP($F57,'UNDER 75 MORTALITY'!$B$10:$L$468,'UNDER 75 MORTALITY'!J$1,FALSE))</f>
        <v>25.0174323305313</v>
      </c>
      <c r="O57" s="15">
        <f>IF(VLOOKUP($F57,'UNDER 75 MORTALITY'!$B$10:$L$468,'UNDER 75 MORTALITY'!K$1,FALSE)=0,"",VLOOKUP($F57,'UNDER 75 MORTALITY'!$B$10:$L$468,'UNDER 75 MORTALITY'!K$1,FALSE))</f>
        <v>25.276534958409101</v>
      </c>
      <c r="P57" s="15">
        <f>IF(VLOOKUP($F57,'UNDER 75 MORTALITY'!$B$10:$L$468,'UNDER 75 MORTALITY'!L$1,FALSE)=0,"",VLOOKUP($F57,'UNDER 75 MORTALITY'!$B$10:$L$468,'UNDER 75 MORTALITY'!L$1,FALSE))</f>
        <v>27.016411229555999</v>
      </c>
      <c r="Q57" s="15">
        <f>IF(VLOOKUP($F57,'UNDER 75 MORTALITY'!$B$10:$N$468,'UNDER 75 MORTALITY'!M$1,FALSE)=0,"",VLOOKUP($F57,'UNDER 75 MORTALITY'!$B$10:$N$468,'UNDER 75 MORTALITY'!M$1,FALSE))</f>
        <v>27.750836663829499</v>
      </c>
      <c r="R57" s="15">
        <f>IF(VLOOKUP($F57,'UNDER 75 MORTALITY'!$B$10:$N$468,'UNDER 75 MORTALITY'!N$1,FALSE)=0,"",VLOOKUP($F57,'UNDER 75 MORTALITY'!$B$10:$N$468,'UNDER 75 MORTALITY'!N$1,FALSE))</f>
        <v>25.916076535203999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North West Leicestershire to Rural as a Region</v>
      </c>
      <c r="G60" s="41"/>
      <c r="H60" s="42"/>
      <c r="I60" s="21">
        <f>((I57-I58))</f>
        <v>9.5605495108983547</v>
      </c>
      <c r="J60" s="21">
        <f>((J57-J58))</f>
        <v>9.0984366650489115</v>
      </c>
      <c r="K60" s="21">
        <f t="shared" ref="K60:N60" si="15">((K57-K58))</f>
        <v>7.8895802035307057</v>
      </c>
      <c r="L60" s="21">
        <f t="shared" si="15"/>
        <v>7.7126893839984518</v>
      </c>
      <c r="M60" s="21">
        <f t="shared" si="15"/>
        <v>3.6631530491765609</v>
      </c>
      <c r="N60" s="21">
        <f t="shared" si="15"/>
        <v>0.30952315970810673</v>
      </c>
      <c r="O60" s="21">
        <f t="shared" ref="O60:R60" si="16">((O57-O58))</f>
        <v>1.1728450040577734</v>
      </c>
      <c r="P60" s="21">
        <f t="shared" si="16"/>
        <v>3.1727802861758079</v>
      </c>
      <c r="Q60" s="21">
        <f t="shared" si="16"/>
        <v>4.2215521197237749</v>
      </c>
      <c r="R60" s="21">
        <f t="shared" si="16"/>
        <v>2.8220616587026228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North West Leicestershire to England</v>
      </c>
      <c r="G61" s="44"/>
      <c r="H61" s="45"/>
      <c r="I61" s="21">
        <f>(I57-I59)</f>
        <v>3.1464331191642003</v>
      </c>
      <c r="J61" s="21">
        <f>(J57-J59)</f>
        <v>3.3316290942231035</v>
      </c>
      <c r="K61" s="21">
        <f t="shared" ref="K61:N61" si="17">(K57-K59)</f>
        <v>2.4215328526987037</v>
      </c>
      <c r="L61" s="21">
        <f t="shared" si="17"/>
        <v>2.2690600617318957</v>
      </c>
      <c r="M61" s="21">
        <f t="shared" si="17"/>
        <v>-2.0885806591901002</v>
      </c>
      <c r="N61" s="21">
        <f t="shared" si="17"/>
        <v>-5.2828561754845005</v>
      </c>
      <c r="O61" s="21">
        <f t="shared" ref="O61:R61" si="18">(O57-O59)</f>
        <v>-4.3565138900636988</v>
      </c>
      <c r="P61" s="21">
        <f t="shared" si="18"/>
        <v>-2.0529551870570018</v>
      </c>
      <c r="Q61" s="21">
        <f t="shared" si="18"/>
        <v>-0.89666812349370062</v>
      </c>
      <c r="R61" s="21">
        <f t="shared" si="18"/>
        <v>-2.1390984694231001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2K38nSA9RJbJIVcv3RyzjPlKFGGJXpZfwvmxITBIBKicn2jIQQZpr6AqwepcJlZ2J60HXGVEVOJvOokPs5hFJg==" saltValue="C7RFHfl5WwuZCcp7KMORY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2022-11-23T11:30:09Z</dcterms:modified>
</cp:coreProperties>
</file>