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1B5D0D54-BD96-4B2B-9D00-1CA77116C61C}" xr6:coauthVersionLast="47" xr6:coauthVersionMax="47" xr10:uidLastSave="{980AA2FF-AFB7-4865-A048-7554C0269ABA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<sst xmlns="http://schemas.openxmlformats.org/spreadsheetml/2006/main" count="69488" uniqueCount="1474">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</sst>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63.24</c:v>
                </c:pt>
                <c:pt idx="1">
                  <c:v>65.489999999999995</c:v>
                </c:pt>
                <c:pt idx="2">
                  <c:v>67.28</c:v>
                </c:pt>
                <c:pt idx="3">
                  <c:v>66.89</c:v>
                </c:pt>
                <c:pt idx="4">
                  <c:v>64.86</c:v>
                </c:pt>
                <c:pt idx="5">
                  <c:v>65.7</c:v>
                </c:pt>
                <c:pt idx="6">
                  <c:v>65.73</c:v>
                </c:pt>
                <c:pt idx="7">
                  <c:v>67.25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66.290000000000006</c:v>
                </c:pt>
                <c:pt idx="1">
                  <c:v>66.97</c:v>
                </c:pt>
                <c:pt idx="2">
                  <c:v>68.34</c:v>
                </c:pt>
                <c:pt idx="3">
                  <c:v>66.760000000000005</c:v>
                </c:pt>
                <c:pt idx="4">
                  <c:v>68.11</c:v>
                </c:pt>
                <c:pt idx="5">
                  <c:v>68.37</c:v>
                </c:pt>
                <c:pt idx="6">
                  <c:v>65.02</c:v>
                </c:pt>
                <c:pt idx="7">
                  <c:v>66.400000000000006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19.5</c:v>
                </c:pt>
                <c:pt idx="1">
                  <c:v>15.2</c:v>
                </c:pt>
                <c:pt idx="2">
                  <c:v>15.8</c:v>
                </c:pt>
                <c:pt idx="3">
                  <c:v>13.2</c:v>
                </c:pt>
                <c:pt idx="4">
                  <c:v>13.1</c:v>
                </c:pt>
                <c:pt idx="5">
                  <c:v>15.6</c:v>
                </c:pt>
                <c:pt idx="6">
                  <c:v>12</c:v>
                </c:pt>
                <c:pt idx="7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15.4</c:v>
                </c:pt>
                <c:pt idx="1">
                  <c:v>14.9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15.7</c:v>
                </c:pt>
                <c:pt idx="7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61.281243069674701</c:v>
                </c:pt>
                <c:pt idx="1">
                  <c:v>60.297159694096599</c:v>
                </c:pt>
                <c:pt idx="2">
                  <c:v>61.422952377374898</c:v>
                </c:pt>
                <c:pt idx="3">
                  <c:v>62.482477003060403</c:v>
                </c:pt>
                <c:pt idx="4">
                  <c:v>61.577412106858603</c:v>
                </c:pt>
                <c:pt idx="5">
                  <c:v>61.408378924655203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North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35.083143290351401</c:v>
                </c:pt>
                <c:pt idx="1">
                  <c:v>32.4481061359146</c:v>
                </c:pt>
                <c:pt idx="2">
                  <c:v>31.484841974667201</c:v>
                </c:pt>
                <c:pt idx="3">
                  <c:v>29.335257134130899</c:v>
                </c:pt>
                <c:pt idx="4">
                  <c:v>27.234695540757802</c:v>
                </c:pt>
                <c:pt idx="5">
                  <c:v>26.210321454151</c:v>
                </c:pt>
                <c:pt idx="6">
                  <c:v>25.429212290834698</c:v>
                </c:pt>
                <c:pt idx="7">
                  <c:v>25.5789651417514</c:v>
                </c:pt>
                <c:pt idx="8">
                  <c:v>24.590693389423201</c:v>
                </c:pt>
                <c:pt idx="9">
                  <c:v>24.0170626445043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 Yorkshire from 2011-13 to 2018-20 experienced some fluctuation but was generally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 Yorkshire from 2011-13 to 2018-20 experienced some fluctuation but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North Yorkshire from 2012 to 2019 fluctuated around the rural situation, and in some years was greater than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North Yorkshire moved from being below the rural situation to being in line with it.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North Yorkshire from 2015/16 to 2020/21 was generally below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North Yorkshire from 2008-10 to 2017-19 was consistently between the rural and England situations with a downward trend that reduced the gap to rural.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336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 Yorkshire</v>
      </c>
      <c r="G12" s="12"/>
      <c r="H12" s="13"/>
      <c r="I12" s="14">
        <f>IF(VLOOKUP($F12,'M HLE'!$B$10:$L$468,'M HLE'!E$1,FALSE)=0,"",VLOOKUP($F12,'M HLE'!$B$10:$L$468,'M HLE'!E$1,FALSE))</f>
        <v>63.24</v>
      </c>
      <c r="J12" s="15">
        <f>IF(VLOOKUP($F12,'M HLE'!$B$10:$L$468,'M HLE'!F$1,FALSE)=0,"",VLOOKUP($F12,'M HLE'!$B$10:$L$468,'M HLE'!F$1,FALSE))</f>
        <v>65.489999999999995</v>
      </c>
      <c r="K12" s="15">
        <f>IF(VLOOKUP($F12,'M HLE'!$B$10:$L$468,'M HLE'!G$1,FALSE)=0,"",VLOOKUP($F12,'M HLE'!$B$10:$L$468,'M HLE'!G$1,FALSE))</f>
        <v>67.28</v>
      </c>
      <c r="L12" s="15">
        <f>IF(VLOOKUP($F12,'M HLE'!$B$10:$L$468,'M HLE'!H$1,FALSE)=0,"",VLOOKUP($F12,'M HLE'!$B$10:$L$468,'M HLE'!H$1,FALSE))</f>
        <v>66.89</v>
      </c>
      <c r="M12" s="15">
        <f>IF(VLOOKUP($F12,'M HLE'!$B$10:$L$468,'M HLE'!I$1,FALSE)=0,"",VLOOKUP($F12,'M HLE'!$B$10:$L$468,'M HLE'!I$1,FALSE))</f>
        <v>64.86</v>
      </c>
      <c r="N12" s="15">
        <f>IF(VLOOKUP($F12,'M HLE'!$B$10:$L$468,'M HLE'!J$1,FALSE)=0,"",VLOOKUP($F12,'M HLE'!$B$10:$L$468,'M HLE'!J$1,FALSE))</f>
        <v>65.7</v>
      </c>
      <c r="O12" s="15">
        <f>IF(VLOOKUP($F12,'M HLE'!$B$10:$L$468,'M HLE'!K$1,FALSE)=0,"",VLOOKUP($F12,'M HLE'!$B$10:$L$468,'M HLE'!K$1,FALSE))</f>
        <v>65.73</v>
      </c>
      <c r="P12" s="15">
        <f>IF(VLOOKUP($F12,'M HLE'!$B$10:$L$468,'M HLE'!L$1,FALSE)=0,"",VLOOKUP($F12,'M HLE'!$B$10:$L$468,'M HLE'!L$1,FALSE))</f>
        <v>67.25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North Yorkshire to Rural as a Region</v>
      </c>
      <c r="G15" s="41"/>
      <c r="H15" s="42"/>
      <c r="I15" s="21">
        <f>100*((I12-I13))/I13</f>
        <v>-2.3267666978137962</v>
      </c>
      <c r="J15" s="21">
        <f>100*((J12-J13))/J13</f>
        <v>0.47714754752296418</v>
      </c>
      <c r="K15" s="21">
        <f t="shared" ref="K15:P15" si="0">100*((K12-K13))/K13</f>
        <v>3.4066719435628214</v>
      </c>
      <c r="L15" s="21">
        <f t="shared" si="0"/>
        <v>3.4768147890319874</v>
      </c>
      <c r="M15" s="21">
        <f t="shared" si="0"/>
        <v>0.46857452658481952</v>
      </c>
      <c r="N15" s="21">
        <f t="shared" si="0"/>
        <v>2.2767075306479723</v>
      </c>
      <c r="O15" s="21">
        <f t="shared" si="0"/>
        <v>2.1072335666073947</v>
      </c>
      <c r="P15" s="21">
        <f t="shared" si="0"/>
        <v>3.9187810983712974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North Yorkshire to England</v>
      </c>
      <c r="G16" s="44"/>
      <c r="H16" s="45"/>
      <c r="I16" s="21">
        <f>100*(I12-I14)/I14</f>
        <v>9.4966761633431901E-2</v>
      </c>
      <c r="J16" s="21">
        <f>100*(J12-J14)/J14</f>
        <v>3.34543159223607</v>
      </c>
      <c r="K16" s="21">
        <f t="shared" ref="K16:P16" si="1">100*(K12-K14)/K14</f>
        <v>6.1533606816030275</v>
      </c>
      <c r="L16" s="21">
        <f t="shared" si="1"/>
        <v>5.6547148949612982</v>
      </c>
      <c r="M16" s="21">
        <f t="shared" si="1"/>
        <v>2.335121489428837</v>
      </c>
      <c r="N16" s="21">
        <f t="shared" si="1"/>
        <v>3.6931818181818237</v>
      </c>
      <c r="O16" s="21">
        <f t="shared" si="1"/>
        <v>4.0360873694207093</v>
      </c>
      <c r="P16" s="21">
        <f t="shared" si="1"/>
        <v>6.5093443142223624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 Yorkshire</v>
      </c>
      <c r="G21" s="12"/>
      <c r="H21" s="13"/>
      <c r="I21" s="14">
        <f>IF(VLOOKUP($F21,'F HLE'!$B$10:$L$468,'F HLE'!E$1,FALSE)=0,"",VLOOKUP($F21,'F HLE'!$B$10:$L$468,'F HLE'!E$1,FALSE))</f>
        <v>66.290000000000006</v>
      </c>
      <c r="J21" s="15">
        <f>IF(VLOOKUP($F21,'F HLE'!$B$10:$L$468,'F HLE'!F$1,FALSE)=0,"",VLOOKUP($F21,'F HLE'!$B$10:$L$468,'F HLE'!F$1,FALSE))</f>
        <v>66.97</v>
      </c>
      <c r="K21" s="15">
        <f>IF(VLOOKUP($F21,'F HLE'!$B$10:$L$468,'F HLE'!G$1,FALSE)=0,"",VLOOKUP($F21,'F HLE'!$B$10:$L$468,'F HLE'!G$1,FALSE))</f>
        <v>68.34</v>
      </c>
      <c r="L21" s="15">
        <f>IF(VLOOKUP($F21,'F HLE'!$B$10:$L$468,'F HLE'!H$1,FALSE)=0,"",VLOOKUP($F21,'F HLE'!$B$10:$L$468,'F HLE'!H$1,FALSE))</f>
        <v>66.760000000000005</v>
      </c>
      <c r="M21" s="15">
        <f>IF(VLOOKUP($F21,'F HLE'!$B$10:$L$468,'F HLE'!I$1,FALSE)=0,"",VLOOKUP($F21,'F HLE'!$B$10:$L$468,'F HLE'!I$1,FALSE))</f>
        <v>68.11</v>
      </c>
      <c r="N21" s="15">
        <f>IF(VLOOKUP($F21,'F HLE'!$B$10:$L$468,'F HLE'!J$1,FALSE)=0,"",VLOOKUP($F21,'F HLE'!$B$10:$L$468,'F HLE'!J$1,FALSE))</f>
        <v>68.37</v>
      </c>
      <c r="O21" s="15">
        <f>IF(VLOOKUP($F21,'F HLE'!$B$10:$L$468,'F HLE'!K$1,FALSE)=0,"",VLOOKUP($F21,'F HLE'!$B$10:$L$468,'F HLE'!K$1,FALSE))</f>
        <v>65.02</v>
      </c>
      <c r="P21" s="15">
        <f>IF(VLOOKUP($F21,'F HLE'!$B$10:$L$468,'F HLE'!L$1,FALSE)=0,"",VLOOKUP($F21,'F HLE'!$B$10:$L$468,'F HLE'!L$1,FALSE))</f>
        <v>66.400000000000006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North Yorkshire to Rural as a Region</v>
      </c>
      <c r="G24" s="41"/>
      <c r="H24" s="42"/>
      <c r="I24" s="21">
        <f>100*((I21-I22))/I22</f>
        <v>1.1250524388848588</v>
      </c>
      <c r="J24" s="21">
        <f>100*((J21-J22))/J22</f>
        <v>2.7635839125964607</v>
      </c>
      <c r="K24" s="21">
        <f t="shared" ref="K24:P24" si="3">100*((K21-K22))/K22</f>
        <v>4.1339692504609733</v>
      </c>
      <c r="L24" s="21">
        <f t="shared" si="3"/>
        <v>1.8272779964003434</v>
      </c>
      <c r="M24" s="21">
        <f t="shared" si="3"/>
        <v>3.8895668090299367</v>
      </c>
      <c r="N24" s="21">
        <f t="shared" si="3"/>
        <v>4.6589056508461253</v>
      </c>
      <c r="O24" s="21">
        <f t="shared" si="3"/>
        <v>1.0286211504397151</v>
      </c>
      <c r="P24" s="21">
        <f t="shared" si="3"/>
        <v>1.5717618264560618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North Yorkshire to England</v>
      </c>
      <c r="G25" s="44"/>
      <c r="H25" s="45"/>
      <c r="I25" s="21">
        <f>100*(I21-I23)/I23</f>
        <v>3.8377192982456183</v>
      </c>
      <c r="J25" s="21">
        <f>100*(J21-J23)/J23</f>
        <v>4.8864526233359395</v>
      </c>
      <c r="K25" s="21">
        <f t="shared" ref="K25:P25" si="4">100*(K21-K23)/K23</f>
        <v>6.6812363409303792</v>
      </c>
      <c r="L25" s="21">
        <f t="shared" si="4"/>
        <v>4.6230998276132311</v>
      </c>
      <c r="M25" s="21">
        <f t="shared" si="4"/>
        <v>6.8057080131723326</v>
      </c>
      <c r="N25" s="21">
        <f t="shared" si="4"/>
        <v>7.0120519643136703</v>
      </c>
      <c r="O25" s="21">
        <f t="shared" si="4"/>
        <v>2.3614609571788301</v>
      </c>
      <c r="P25" s="21">
        <f t="shared" si="4"/>
        <v>3.9611711288555007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North Yorkshire</v>
      </c>
      <c r="G30" s="12"/>
      <c r="H30" s="13"/>
      <c r="I30" s="14">
        <f>IF(VLOOKUP($F30,SMOKING!$B$10:$L$468,SMOKING!E$1,FALSE)=0,"",VLOOKUP($F30,SMOKING!$B$10:$L$468,SMOKING!E$1,FALSE))</f>
        <v>19.5</v>
      </c>
      <c r="J30" s="15">
        <f>IF(VLOOKUP($F30,SMOKING!$B$10:$L$468,SMOKING!F$1,FALSE)=0,"",VLOOKUP($F30,SMOKING!$B$10:$L$468,SMOKING!F$1,FALSE))</f>
        <v>15.2</v>
      </c>
      <c r="K30" s="15">
        <f>IF(VLOOKUP($F30,SMOKING!$B$10:$L$468,SMOKING!G$1,FALSE)=0,"",VLOOKUP($F30,SMOKING!$B$10:$L$468,SMOKING!G$1,FALSE))</f>
        <v>15.8</v>
      </c>
      <c r="L30" s="15">
        <f>IF(VLOOKUP($F30,SMOKING!$B$10:$L$468,SMOKING!H$1,FALSE)=0,"",VLOOKUP($F30,SMOKING!$B$10:$L$468,SMOKING!H$1,FALSE))</f>
        <v>13.2</v>
      </c>
      <c r="M30" s="15">
        <f>IF(VLOOKUP($F30,SMOKING!$B$10:$L$468,SMOKING!I$1,FALSE)=0,"",VLOOKUP($F30,SMOKING!$B$10:$L$468,SMOKING!I$1,FALSE))</f>
        <v>13.1</v>
      </c>
      <c r="N30" s="15">
        <f>IF(VLOOKUP($F30,SMOKING!$B$10:$L$468,SMOKING!J$1,FALSE)=0,"",VLOOKUP($F30,SMOKING!$B$10:$L$468,SMOKING!J$1,FALSE))</f>
        <v>15.6</v>
      </c>
      <c r="O30" s="15">
        <f>IF(VLOOKUP($F30,SMOKING!$B$10:$L$468,SMOKING!K$1,FALSE)=0,"",VLOOKUP($F30,SMOKING!$B$10:$L$468,SMOKING!K$1,FALSE))</f>
        <v>12</v>
      </c>
      <c r="P30" s="15">
        <f>IF(VLOOKUP($F30,SMOKING!$B$10:$L$468,SMOKING!L$1,FALSE)=0,"",VLOOKUP($F30,SMOKING!$B$10:$L$468,SMOKING!L$1,FALSE))</f>
        <v>11.9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North Yorkshire to Rural as a Region</v>
      </c>
      <c r="G33" s="41"/>
      <c r="H33" s="42"/>
      <c r="I33" s="21">
        <f>((I30-I31))</f>
        <v>2.2275862068965466</v>
      </c>
      <c r="J33" s="21">
        <f>((J30-J31))</f>
        <v>-0.90919540229884532</v>
      </c>
      <c r="K33" s="21">
        <f t="shared" ref="K33:P33" si="6">((K30-K31))</f>
        <v>0.23218390804597711</v>
      </c>
      <c r="L33" s="21">
        <f t="shared" si="6"/>
        <v>-1.6931034482758633</v>
      </c>
      <c r="M33" s="21">
        <f t="shared" si="6"/>
        <v>-0.22183908045976963</v>
      </c>
      <c r="N33" s="21">
        <f t="shared" si="6"/>
        <v>2.7643678160919514</v>
      </c>
      <c r="O33" s="21">
        <f t="shared" si="6"/>
        <v>-0.61264367816091969</v>
      </c>
      <c r="P33" s="21">
        <f t="shared" si="6"/>
        <v>-0.82643678160919087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North Yorkshire to England</v>
      </c>
      <c r="G34" s="44"/>
      <c r="H34" s="45"/>
      <c r="I34" s="21">
        <f>(I30-I32)</f>
        <v>0.19999999999999929</v>
      </c>
      <c r="J34" s="21">
        <f>(J30-J32)</f>
        <v>-3.1999999999999993</v>
      </c>
      <c r="K34" s="21">
        <f t="shared" ref="K34:P34" si="7">(K30-K32)</f>
        <v>-2</v>
      </c>
      <c r="L34" s="21">
        <f t="shared" si="7"/>
        <v>-3.6999999999999993</v>
      </c>
      <c r="M34" s="21">
        <f t="shared" si="7"/>
        <v>-2.4000000000000004</v>
      </c>
      <c r="N34" s="21">
        <f t="shared" si="7"/>
        <v>0.69999999999999929</v>
      </c>
      <c r="O34" s="21">
        <f t="shared" si="7"/>
        <v>-2.4000000000000004</v>
      </c>
      <c r="P34" s="21">
        <f t="shared" si="7"/>
        <v>-2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North Yorkshire</v>
      </c>
      <c r="G39" s="12"/>
      <c r="H39" s="13"/>
      <c r="I39" s="14">
        <f>IF(VLOOKUP($F39,'CHILD OBESITY'!$B$10:$L$468,'CHILD OBESITY'!E$1,FALSE)=0,"",VLOOKUP($F39,'CHILD OBESITY'!$B$10:$L$468,'CHILD OBESITY'!E$1,FALSE))</f>
        <v>15.4</v>
      </c>
      <c r="J39" s="15">
        <f>IF(VLOOKUP($F39,'CHILD OBESITY'!$B$10:$L$468,'CHILD OBESITY'!F$1,FALSE)=0,"",VLOOKUP($F39,'CHILD OBESITY'!$B$10:$L$468,'CHILD OBESITY'!F$1,FALSE))</f>
        <v>14.9</v>
      </c>
      <c r="K39" s="15">
        <f>IF(VLOOKUP($F39,'CHILD OBESITY'!$B$10:$L$468,'CHILD OBESITY'!G$1,FALSE)=0,"",VLOOKUP($F39,'CHILD OBESITY'!$B$10:$L$468,'CHILD OBESITY'!G$1,FALSE))</f>
        <v>15.2</v>
      </c>
      <c r="L39" s="15">
        <f>IF(VLOOKUP($F39,'CHILD OBESITY'!$B$10:$L$468,'CHILD OBESITY'!H$1,FALSE)=0,"",VLOOKUP($F39,'CHILD OBESITY'!$B$10:$L$468,'CHILD OBESITY'!H$1,FALSE))</f>
        <v>15.3</v>
      </c>
      <c r="M39" s="15">
        <f>IF(VLOOKUP($F39,'CHILD OBESITY'!$B$10:$L$468,'CHILD OBESITY'!I$1,FALSE)=0,"",VLOOKUP($F39,'CHILD OBESITY'!$B$10:$L$468,'CHILD OBESITY'!I$1,FALSE))</f>
        <v>15.4</v>
      </c>
      <c r="N39" s="15">
        <f>IF(VLOOKUP($F39,'CHILD OBESITY'!$B$10:$L$468,'CHILD OBESITY'!J$1,FALSE)=0,"",VLOOKUP($F39,'CHILD OBESITY'!$B$10:$L$468,'CHILD OBESITY'!J$1,FALSE))</f>
        <v>15.5</v>
      </c>
      <c r="O39" s="15">
        <f>IF(VLOOKUP($F39,'CHILD OBESITY'!$B$10:$L$468,'CHILD OBESITY'!K$1,FALSE)=0,"",VLOOKUP($F39,'CHILD OBESITY'!$B$10:$L$468,'CHILD OBESITY'!K$1,FALSE))</f>
        <v>15.7</v>
      </c>
      <c r="P39" s="15">
        <f>IF(VLOOKUP($F39,'CHILD OBESITY'!$B$10:$L$468,'CHILD OBESITY'!L$1,FALSE)=0,"",VLOOKUP($F39,'CHILD OBESITY'!$B$10:$L$468,'CHILD OBESITY'!L$1,FALSE))</f>
        <v>16.3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North Yorkshire to Rural as a Region</v>
      </c>
      <c r="G42" s="41"/>
      <c r="H42" s="42"/>
      <c r="I42" s="21">
        <f>((I39-I40))</f>
        <v>-0.90888888888889419</v>
      </c>
      <c r="J42" s="21">
        <f>((J39-J40))</f>
        <v>-1.5655555555555498</v>
      </c>
      <c r="K42" s="21">
        <f t="shared" ref="K42:P42" si="9">((K39-K40))</f>
        <v>-1.37777777777778</v>
      </c>
      <c r="L42" s="21">
        <f t="shared" si="9"/>
        <v>-1.0955555555555527</v>
      </c>
      <c r="M42" s="21">
        <f t="shared" si="9"/>
        <v>-0.91444444444443995</v>
      </c>
      <c r="N42" s="21">
        <f t="shared" si="9"/>
        <v>-0.84333333333333016</v>
      </c>
      <c r="O42" s="21">
        <f t="shared" si="9"/>
        <v>-0.6477777777777689</v>
      </c>
      <c r="P42" s="21">
        <f t="shared" si="9"/>
        <v>-0.24333333333333584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North Yorkshire to England</v>
      </c>
      <c r="G43" s="44"/>
      <c r="H43" s="45"/>
      <c r="I43" s="21">
        <f>(I39-I41)</f>
        <v>-3.2999999999999989</v>
      </c>
      <c r="J43" s="21">
        <f>(J39-J41)</f>
        <v>-4.0999999999999996</v>
      </c>
      <c r="K43" s="21">
        <f t="shared" ref="K43:P43" si="10">(K39-K41)</f>
        <v>-3.9000000000000021</v>
      </c>
      <c r="L43" s="21">
        <f t="shared" si="10"/>
        <v>-3.8000000000000007</v>
      </c>
      <c r="M43" s="21">
        <f t="shared" si="10"/>
        <v>-3.5999999999999996</v>
      </c>
      <c r="N43" s="21">
        <f t="shared" si="10"/>
        <v>-3.8000000000000007</v>
      </c>
      <c r="O43" s="21">
        <f t="shared" si="10"/>
        <v>-3.9000000000000021</v>
      </c>
      <c r="P43" s="21">
        <f t="shared" si="10"/>
        <v>-3.6999999999999993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North Yorkshire</v>
      </c>
      <c r="G48" s="12"/>
      <c r="H48" s="13"/>
      <c r="I48" s="14">
        <f>IF(VLOOKUP($F48,'ADULT OBESITY'!$B$10:$L$468,'ADULT OBESITY'!E$1,FALSE)=0,"",VLOOKUP($F48,'ADULT OBESITY'!$B$10:$L$468,'ADULT OBESITY'!E$1,FALSE))</f>
        <v>61.281243069674701</v>
      </c>
      <c r="J48" s="15">
        <f>IF(VLOOKUP($F48,'ADULT OBESITY'!$B$10:$L$468,'ADULT OBESITY'!F$1,FALSE)=0,"",VLOOKUP($F48,'ADULT OBESITY'!$B$10:$L$468,'ADULT OBESITY'!F$1,FALSE))</f>
        <v>60.297159694096599</v>
      </c>
      <c r="K48" s="15">
        <f>IF(VLOOKUP($F48,'ADULT OBESITY'!$B$10:$L$468,'ADULT OBESITY'!G$1,FALSE)=0,"",VLOOKUP($F48,'ADULT OBESITY'!$B$10:$L$468,'ADULT OBESITY'!G$1,FALSE))</f>
        <v>61.422952377374898</v>
      </c>
      <c r="L48" s="15">
        <f>IF(VLOOKUP($F48,'ADULT OBESITY'!$B$10:$L$468,'ADULT OBESITY'!H$1,FALSE)=0,"",VLOOKUP($F48,'ADULT OBESITY'!$B$10:$L$468,'ADULT OBESITY'!H$1,FALSE))</f>
        <v>62.482477003060403</v>
      </c>
      <c r="M48" s="15">
        <f>IF(VLOOKUP($F48,'ADULT OBESITY'!$B$10:$L$468,'ADULT OBESITY'!I$1,FALSE)=0,"",VLOOKUP($F48,'ADULT OBESITY'!$B$10:$L$468,'ADULT OBESITY'!I$1,FALSE))</f>
        <v>61.577412106858603</v>
      </c>
      <c r="N48" s="15">
        <f>IF(VLOOKUP($F48,'ADULT OBESITY'!$B$10:$L$468,'ADULT OBESITY'!J$1,FALSE)=0,"",VLOOKUP($F48,'ADULT OBESITY'!$B$10:$L$468,'ADULT OBESITY'!J$1,FALSE))</f>
        <v>61.408378924655203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North Yorkshire to Rural as a Region</v>
      </c>
      <c r="G51" s="41"/>
      <c r="H51" s="42"/>
      <c r="I51" s="21">
        <f>((I48-I49))</f>
        <v>-0.28317274988688723</v>
      </c>
      <c r="J51" s="21">
        <f>((J48-J49))</f>
        <v>-1.1332174365071026</v>
      </c>
      <c r="K51" s="21">
        <f t="shared" ref="K51:N51" si="12">((K48-K49))</f>
        <v>-0.84301549868978043</v>
      </c>
      <c r="L51" s="21">
        <f t="shared" si="12"/>
        <v>0.1278840012521627</v>
      </c>
      <c r="M51" s="21">
        <f t="shared" si="12"/>
        <v>-0.60375507338454781</v>
      </c>
      <c r="N51" s="21">
        <f t="shared" si="12"/>
        <v>-2.16234867780733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North Yorkshire to England</v>
      </c>
      <c r="G52" s="44"/>
      <c r="H52" s="45"/>
      <c r="I52" s="21">
        <f>(I48-I50)</f>
        <v>-0.10513501516879842</v>
      </c>
      <c r="J52" s="21">
        <f>(J48-J50)</f>
        <v>-1.1528730693327987</v>
      </c>
      <c r="K52" s="21">
        <f t="shared" ref="K52:N52" si="13">(K48-K50)</f>
        <v>-0.59356605806929963</v>
      </c>
      <c r="L52" s="21">
        <f t="shared" si="13"/>
        <v>0.35506259080180058</v>
      </c>
      <c r="M52" s="21">
        <f t="shared" si="13"/>
        <v>-1.1791513643849996</v>
      </c>
      <c r="N52" s="21">
        <f t="shared" si="13"/>
        <v>-2.0437115141153939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North Yorkshire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35.083143290351401</v>
      </c>
      <c r="J57" s="15">
        <f>IF(VLOOKUP($F57,'UNDER 75 MORTALITY'!$B$10:$L$468,'UNDER 75 MORTALITY'!F$1,FALSE)=0,"",VLOOKUP($F57,'UNDER 75 MORTALITY'!$B$10:$L$468,'UNDER 75 MORTALITY'!F$1,FALSE))</f>
        <v>32.4481061359146</v>
      </c>
      <c r="K57" s="15">
        <f>IF(VLOOKUP($F57,'UNDER 75 MORTALITY'!$B$10:$L$468,'UNDER 75 MORTALITY'!G$1,FALSE)=0,"",VLOOKUP($F57,'UNDER 75 MORTALITY'!$B$10:$L$468,'UNDER 75 MORTALITY'!G$1,FALSE))</f>
        <v>31.484841974667201</v>
      </c>
      <c r="L57" s="15">
        <f>IF(VLOOKUP($F57,'UNDER 75 MORTALITY'!$B$10:$L$468,'UNDER 75 MORTALITY'!H$1,FALSE)=0,"",VLOOKUP($F57,'UNDER 75 MORTALITY'!$B$10:$L$468,'UNDER 75 MORTALITY'!H$1,FALSE))</f>
        <v>29.335257134130899</v>
      </c>
      <c r="M57" s="15">
        <f>IF(VLOOKUP($F57,'UNDER 75 MORTALITY'!$B$10:$L$468,'UNDER 75 MORTALITY'!I$1,FALSE)=0,"",VLOOKUP($F57,'UNDER 75 MORTALITY'!$B$10:$L$468,'UNDER 75 MORTALITY'!I$1,FALSE))</f>
        <v>27.234695540757802</v>
      </c>
      <c r="N57" s="15">
        <f>IF(VLOOKUP($F57,'UNDER 75 MORTALITY'!$B$10:$L$468,'UNDER 75 MORTALITY'!J$1,FALSE)=0,"",VLOOKUP($F57,'UNDER 75 MORTALITY'!$B$10:$L$468,'UNDER 75 MORTALITY'!J$1,FALSE))</f>
        <v>26.210321454151</v>
      </c>
      <c r="O57" s="15">
        <f>IF(VLOOKUP($F57,'UNDER 75 MORTALITY'!$B$10:$L$468,'UNDER 75 MORTALITY'!K$1,FALSE)=0,"",VLOOKUP($F57,'UNDER 75 MORTALITY'!$B$10:$L$468,'UNDER 75 MORTALITY'!K$1,FALSE))</f>
        <v>25.429212290834698</v>
      </c>
      <c r="P57" s="15">
        <f>IF(VLOOKUP($F57,'UNDER 75 MORTALITY'!$B$10:$L$468,'UNDER 75 MORTALITY'!L$1,FALSE)=0,"",VLOOKUP($F57,'UNDER 75 MORTALITY'!$B$10:$L$468,'UNDER 75 MORTALITY'!L$1,FALSE))</f>
        <v>25.5789651417514</v>
      </c>
      <c r="Q57" s="15">
        <f>IF(VLOOKUP($F57,'UNDER 75 MORTALITY'!$B$10:$N$468,'UNDER 75 MORTALITY'!M$1,FALSE)=0,"",VLOOKUP($F57,'UNDER 75 MORTALITY'!$B$10:$N$468,'UNDER 75 MORTALITY'!M$1,FALSE))</f>
        <v>24.590693389423201</v>
      </c>
      <c r="R57" s="15">
        <f>IF(VLOOKUP($F57,'UNDER 75 MORTALITY'!$B$10:$N$468,'UNDER 75 MORTALITY'!N$1,FALSE)=0,"",VLOOKUP($F57,'UNDER 75 MORTALITY'!$B$10:$N$468,'UNDER 75 MORTALITY'!N$1,FALSE))</f>
        <v>24.0170626445043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North Yorkshire to Rural as a Region</v>
      </c>
      <c r="G60" s="41"/>
      <c r="H60" s="42"/>
      <c r="I60" s="21">
        <f>((I57-I58))</f>
        <v>4.3253659925412578</v>
      </c>
      <c r="J60" s="21">
        <f>((J57-J58))</f>
        <v>3.2606212744781082</v>
      </c>
      <c r="K60" s="21">
        <f t="shared" ref="K60:N60" si="15">((K57-K58))</f>
        <v>3.5651788534633049</v>
      </c>
      <c r="L60" s="21">
        <f t="shared" si="15"/>
        <v>2.8170079600720541</v>
      </c>
      <c r="M60" s="21">
        <f t="shared" si="15"/>
        <v>2.0474263006429609</v>
      </c>
      <c r="N60" s="21">
        <f t="shared" si="15"/>
        <v>1.5024122833278071</v>
      </c>
      <c r="O60" s="21">
        <f t="shared" ref="O60:R60" si="16">((O57-O58))</f>
        <v>1.3255223364833704</v>
      </c>
      <c r="P60" s="21">
        <f t="shared" si="16"/>
        <v>1.7353341983712092</v>
      </c>
      <c r="Q60" s="21">
        <f t="shared" si="16"/>
        <v>1.0614088453174766</v>
      </c>
      <c r="R60" s="21">
        <f t="shared" si="16"/>
        <v>0.92304776800292387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North Yorkshire to England</v>
      </c>
      <c r="G61" s="44"/>
      <c r="H61" s="45"/>
      <c r="I61" s="21">
        <f>(I57-I59)</f>
        <v>-2.0887503991928966</v>
      </c>
      <c r="J61" s="21">
        <f>(J57-J59)</f>
        <v>-2.5061862963476997</v>
      </c>
      <c r="K61" s="21">
        <f t="shared" ref="K61:N61" si="17">(K57-K59)</f>
        <v>-1.9028684973686971</v>
      </c>
      <c r="L61" s="21">
        <f t="shared" si="17"/>
        <v>-2.626621362194502</v>
      </c>
      <c r="M61" s="21">
        <f t="shared" si="17"/>
        <v>-3.7043074077237002</v>
      </c>
      <c r="N61" s="21">
        <f t="shared" si="17"/>
        <v>-4.0899670518648001</v>
      </c>
      <c r="O61" s="21">
        <f t="shared" ref="O61:R61" si="18">(O57-O59)</f>
        <v>-4.2038365576381018</v>
      </c>
      <c r="P61" s="21">
        <f t="shared" si="18"/>
        <v>-3.4904012748616005</v>
      </c>
      <c r="Q61" s="21">
        <f t="shared" si="18"/>
        <v>-4.0568113978999989</v>
      </c>
      <c r="R61" s="21">
        <f t="shared" si="18"/>
        <v>-4.0381123601227991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wSeJqBOtd2VvV23IEP7BYk/cxV9WTFL0A8yczH8UwSwLyQXkT0ojSUYHLMxLXQ5HQxUN6J506xYbanfxUYppyg==" saltValue="oUGdMKrRXEcOaxLJ3cT6/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2022-11-23T13:49:01Z</dcterms:modified>
</cp:coreProperties>
</file>