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9" documentId="8_{2D69F8ED-A584-401D-8E31-A3952F289D66}" xr6:coauthVersionLast="47" xr6:coauthVersionMax="47" xr10:uidLastSave="{B625AE5A-1CEE-46CE-B491-A168D125AD4D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42" i="1" s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<sst xmlns="http://schemas.openxmlformats.org/spreadsheetml/2006/main" count="69488" uniqueCount="1474">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</sst>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Oxfordshire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66.64</c:v>
                </c:pt>
                <c:pt idx="1">
                  <c:v>68.7</c:v>
                </c:pt>
                <c:pt idx="2">
                  <c:v>68.7</c:v>
                </c:pt>
                <c:pt idx="3">
                  <c:v>67.069999999999993</c:v>
                </c:pt>
                <c:pt idx="4">
                  <c:v>68.650000000000006</c:v>
                </c:pt>
                <c:pt idx="5">
                  <c:v>68.319999999999993</c:v>
                </c:pt>
                <c:pt idx="6">
                  <c:v>67.5</c:v>
                </c:pt>
                <c:pt idx="7">
                  <c:v>67.97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Oxfordshire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65.48</c:v>
                </c:pt>
                <c:pt idx="1">
                  <c:v>67.69</c:v>
                </c:pt>
                <c:pt idx="2">
                  <c:v>70.33</c:v>
                </c:pt>
                <c:pt idx="3">
                  <c:v>68.45</c:v>
                </c:pt>
                <c:pt idx="4">
                  <c:v>69.989999999999995</c:v>
                </c:pt>
                <c:pt idx="5">
                  <c:v>71.680000000000007</c:v>
                </c:pt>
                <c:pt idx="6">
                  <c:v>69.42</c:v>
                </c:pt>
                <c:pt idx="7">
                  <c:v>69.39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Vale of White Horse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10.1</c:v>
                </c:pt>
                <c:pt idx="1">
                  <c:v>14.5</c:v>
                </c:pt>
                <c:pt idx="2">
                  <c:v>14.8</c:v>
                </c:pt>
                <c:pt idx="3">
                  <c:v>18.100000000000001</c:v>
                </c:pt>
                <c:pt idx="4">
                  <c:v>15</c:v>
                </c:pt>
                <c:pt idx="5">
                  <c:v>9.6999999999999993</c:v>
                </c:pt>
                <c:pt idx="6">
                  <c:v>6.8</c:v>
                </c:pt>
                <c:pt idx="7">
                  <c:v>11.6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Vale of White Horse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14.1</c:v>
                </c:pt>
                <c:pt idx="1">
                  <c:v>14.2</c:v>
                </c:pt>
                <c:pt idx="2">
                  <c:v>14.2</c:v>
                </c:pt>
                <c:pt idx="3">
                  <c:v>15.3</c:v>
                </c:pt>
                <c:pt idx="4">
                  <c:v>14.8</c:v>
                </c:pt>
                <c:pt idx="5">
                  <c:v>14.8</c:v>
                </c:pt>
                <c:pt idx="6">
                  <c:v>14.8</c:v>
                </c:pt>
                <c:pt idx="7">
                  <c:v>15.2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Vale of White Horse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55.413395104482603</c:v>
                </c:pt>
                <c:pt idx="1">
                  <c:v>55.880064531943901</c:v>
                </c:pt>
                <c:pt idx="2">
                  <c:v>58.556638049247901</c:v>
                </c:pt>
                <c:pt idx="3">
                  <c:v>57.274618744112701</c:v>
                </c:pt>
                <c:pt idx="4">
                  <c:v>58.778776684406303</c:v>
                </c:pt>
                <c:pt idx="5">
                  <c:v>57.259694064455402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Vale of White Horse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23.029678306917798</c:v>
                </c:pt>
                <c:pt idx="1">
                  <c:v>20.307462753509299</c:v>
                </c:pt>
                <c:pt idx="2">
                  <c:v>21.702113868966499</c:v>
                </c:pt>
                <c:pt idx="3">
                  <c:v>22.618233069321501</c:v>
                </c:pt>
                <c:pt idx="4">
                  <c:v>22.087475824422199</c:v>
                </c:pt>
                <c:pt idx="5">
                  <c:v>19.909158037185701</c:v>
                </c:pt>
                <c:pt idx="6">
                  <c:v>18.829252831855602</c:v>
                </c:pt>
                <c:pt idx="7">
                  <c:v>18.683611263017202</c:v>
                </c:pt>
                <c:pt idx="8">
                  <c:v>17.397072079540798</c:v>
                </c:pt>
                <c:pt idx="9">
                  <c:v>16.3357136054499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Oxfordshire from 2011-13 to 2018-20 was markedly greater than that of either 'Rural as a Region' or England.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Oxfordshire between 2011-13 and 2018-20 experienced an increase that took it markedly higher than either that of 'Rural as a Region' or England.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Smoking prevalence in Vale of White Horse from 2012 to 2019 was generally below the rural and England situations but did peak at a level above both in 2015.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Vale of White Horse was consistently below both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Vale of White Horse from 2015/16 to 2020/21 was consistently below the rural and England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Vale of White Horse from 2008-10 to 2017-19 was consistently below both the rural and England situations.</a:t>
          </a:r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287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Oxfordshire</v>
      </c>
      <c r="G12" s="12"/>
      <c r="H12" s="13"/>
      <c r="I12" s="14">
        <f>IF(VLOOKUP($F12,'M HLE'!$B$10:$L$468,'M HLE'!E$1,FALSE)=0,"",VLOOKUP($F12,'M HLE'!$B$10:$L$468,'M HLE'!E$1,FALSE))</f>
        <v>66.64</v>
      </c>
      <c r="J12" s="15">
        <f>IF(VLOOKUP($F12,'M HLE'!$B$10:$L$468,'M HLE'!F$1,FALSE)=0,"",VLOOKUP($F12,'M HLE'!$B$10:$L$468,'M HLE'!F$1,FALSE))</f>
        <v>68.7</v>
      </c>
      <c r="K12" s="15">
        <f>IF(VLOOKUP($F12,'M HLE'!$B$10:$L$468,'M HLE'!G$1,FALSE)=0,"",VLOOKUP($F12,'M HLE'!$B$10:$L$468,'M HLE'!G$1,FALSE))</f>
        <v>68.7</v>
      </c>
      <c r="L12" s="15">
        <f>IF(VLOOKUP($F12,'M HLE'!$B$10:$L$468,'M HLE'!H$1,FALSE)=0,"",VLOOKUP($F12,'M HLE'!$B$10:$L$468,'M HLE'!H$1,FALSE))</f>
        <v>67.069999999999993</v>
      </c>
      <c r="M12" s="15">
        <f>IF(VLOOKUP($F12,'M HLE'!$B$10:$L$468,'M HLE'!I$1,FALSE)=0,"",VLOOKUP($F12,'M HLE'!$B$10:$L$468,'M HLE'!I$1,FALSE))</f>
        <v>68.650000000000006</v>
      </c>
      <c r="N12" s="15">
        <f>IF(VLOOKUP($F12,'M HLE'!$B$10:$L$468,'M HLE'!J$1,FALSE)=0,"",VLOOKUP($F12,'M HLE'!$B$10:$L$468,'M HLE'!J$1,FALSE))</f>
        <v>68.319999999999993</v>
      </c>
      <c r="O12" s="15">
        <f>IF(VLOOKUP($F12,'M HLE'!$B$10:$L$468,'M HLE'!K$1,FALSE)=0,"",VLOOKUP($F12,'M HLE'!$B$10:$L$468,'M HLE'!K$1,FALSE))</f>
        <v>67.5</v>
      </c>
      <c r="P12" s="15">
        <f>IF(VLOOKUP($F12,'M HLE'!$B$10:$L$468,'M HLE'!L$1,FALSE)=0,"",VLOOKUP($F12,'M HLE'!$B$10:$L$468,'M HLE'!L$1,FALSE))</f>
        <v>67.97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Oxfordshire to Rural as a Region</v>
      </c>
      <c r="G15" s="52"/>
      <c r="H15" s="53"/>
      <c r="I15" s="21">
        <f>100*((I12-I13))/I13</f>
        <v>2.924482404454277</v>
      </c>
      <c r="J15" s="21">
        <f>100*((J12-J13))/J13</f>
        <v>5.4020466714739417</v>
      </c>
      <c r="K15" s="21">
        <f t="shared" ref="K15:P15" si="0">100*((K12-K13))/K13</f>
        <v>5.5891552099103148</v>
      </c>
      <c r="L15" s="21">
        <f t="shared" si="0"/>
        <v>3.7552693661290868</v>
      </c>
      <c r="M15" s="21">
        <f t="shared" si="0"/>
        <v>6.3393099175153944</v>
      </c>
      <c r="N15" s="21">
        <f t="shared" si="0"/>
        <v>6.3553220470908443</v>
      </c>
      <c r="O15" s="21">
        <f t="shared" si="0"/>
        <v>4.8568121975657803</v>
      </c>
      <c r="P15" s="21">
        <f t="shared" si="0"/>
        <v>5.0313687919151961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Oxfordshire to England</v>
      </c>
      <c r="G16" s="41"/>
      <c r="H16" s="42"/>
      <c r="I16" s="21">
        <f>100*(I12-I14)/I14</f>
        <v>5.4764165875277007</v>
      </c>
      <c r="J16" s="21">
        <f>100*(J12-J14)/J14</f>
        <v>8.4109199936878749</v>
      </c>
      <c r="K16" s="21">
        <f t="shared" ref="K16:P16" si="1">100*(K12-K14)/K14</f>
        <v>8.3938150836225933</v>
      </c>
      <c r="L16" s="21">
        <f t="shared" si="1"/>
        <v>5.9390301690096203</v>
      </c>
      <c r="M16" s="21">
        <f t="shared" si="1"/>
        <v>8.3149258441148675</v>
      </c>
      <c r="N16" s="21">
        <f t="shared" si="1"/>
        <v>7.8282828282828181</v>
      </c>
      <c r="O16" s="21">
        <f t="shared" si="1"/>
        <v>6.8376068376068373</v>
      </c>
      <c r="P16" s="21">
        <f t="shared" si="1"/>
        <v>7.6496674057649638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Oxfordshire</v>
      </c>
      <c r="G21" s="12"/>
      <c r="H21" s="13"/>
      <c r="I21" s="14">
        <f>IF(VLOOKUP($F21,'F HLE'!$B$10:$L$468,'F HLE'!E$1,FALSE)=0,"",VLOOKUP($F21,'F HLE'!$B$10:$L$468,'F HLE'!E$1,FALSE))</f>
        <v>65.48</v>
      </c>
      <c r="J21" s="15">
        <f>IF(VLOOKUP($F21,'F HLE'!$B$10:$L$468,'F HLE'!F$1,FALSE)=0,"",VLOOKUP($F21,'F HLE'!$B$10:$L$468,'F HLE'!F$1,FALSE))</f>
        <v>67.69</v>
      </c>
      <c r="K21" s="15">
        <f>IF(VLOOKUP($F21,'F HLE'!$B$10:$L$468,'F HLE'!G$1,FALSE)=0,"",VLOOKUP($F21,'F HLE'!$B$10:$L$468,'F HLE'!G$1,FALSE))</f>
        <v>70.33</v>
      </c>
      <c r="L21" s="15">
        <f>IF(VLOOKUP($F21,'F HLE'!$B$10:$L$468,'F HLE'!H$1,FALSE)=0,"",VLOOKUP($F21,'F HLE'!$B$10:$L$468,'F HLE'!H$1,FALSE))</f>
        <v>68.45</v>
      </c>
      <c r="M21" s="15">
        <f>IF(VLOOKUP($F21,'F HLE'!$B$10:$L$468,'F HLE'!I$1,FALSE)=0,"",VLOOKUP($F21,'F HLE'!$B$10:$L$468,'F HLE'!I$1,FALSE))</f>
        <v>69.989999999999995</v>
      </c>
      <c r="N21" s="15">
        <f>IF(VLOOKUP($F21,'F HLE'!$B$10:$L$468,'F HLE'!J$1,FALSE)=0,"",VLOOKUP($F21,'F HLE'!$B$10:$L$468,'F HLE'!J$1,FALSE))</f>
        <v>71.680000000000007</v>
      </c>
      <c r="O21" s="15">
        <f>IF(VLOOKUP($F21,'F HLE'!$B$10:$L$468,'F HLE'!K$1,FALSE)=0,"",VLOOKUP($F21,'F HLE'!$B$10:$L$468,'F HLE'!K$1,FALSE))</f>
        <v>69.42</v>
      </c>
      <c r="P21" s="15">
        <f>IF(VLOOKUP($F21,'F HLE'!$B$10:$L$468,'F HLE'!L$1,FALSE)=0,"",VLOOKUP($F21,'F HLE'!$B$10:$L$468,'F HLE'!L$1,FALSE))</f>
        <v>69.39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Oxfordshire to Rural as a Region</v>
      </c>
      <c r="G24" s="52"/>
      <c r="H24" s="53"/>
      <c r="I24" s="21">
        <f>100*((I21-I22))/I22</f>
        <v>-0.1105983753480113</v>
      </c>
      <c r="J24" s="21">
        <f>100*((J21-J22))/J22</f>
        <v>3.8684036888704538</v>
      </c>
      <c r="K24" s="21">
        <f t="shared" ref="K24:P24" si="3">100*((K21-K22))/K22</f>
        <v>7.1662577902388023</v>
      </c>
      <c r="L24" s="21">
        <f t="shared" si="3"/>
        <v>4.4049906958298868</v>
      </c>
      <c r="M24" s="21">
        <f t="shared" si="3"/>
        <v>6.7571690054911882</v>
      </c>
      <c r="N24" s="21">
        <f t="shared" si="3"/>
        <v>9.7257621332843431</v>
      </c>
      <c r="O24" s="21">
        <f t="shared" si="3"/>
        <v>7.8653780415799082</v>
      </c>
      <c r="P24" s="21">
        <f t="shared" si="3"/>
        <v>6.1455504990630354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Oxfordshire to England</v>
      </c>
      <c r="G25" s="41"/>
      <c r="H25" s="42"/>
      <c r="I25" s="21">
        <f>100*(I21-I23)/I23</f>
        <v>2.5689223057644117</v>
      </c>
      <c r="J25" s="21">
        <f>100*(J21-J23)/J23</f>
        <v>6.0140955364134632</v>
      </c>
      <c r="K25" s="21">
        <f t="shared" ref="K25:P25" si="4">100*(K21-K23)/K23</f>
        <v>9.7876990321573452</v>
      </c>
      <c r="L25" s="21">
        <f t="shared" si="4"/>
        <v>7.2715875254662281</v>
      </c>
      <c r="M25" s="21">
        <f t="shared" si="4"/>
        <v>9.7538027285557334</v>
      </c>
      <c r="N25" s="21">
        <f t="shared" si="4"/>
        <v>12.192831429018636</v>
      </c>
      <c r="O25" s="21">
        <f t="shared" si="4"/>
        <v>9.2884130982367736</v>
      </c>
      <c r="P25" s="21">
        <f t="shared" si="4"/>
        <v>8.6425551902301603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Vale of White Horse</v>
      </c>
      <c r="G30" s="12"/>
      <c r="H30" s="13"/>
      <c r="I30" s="14">
        <f>IF(VLOOKUP($F30,SMOKING!$B$10:$L$468,SMOKING!E$1,FALSE)=0,"",VLOOKUP($F30,SMOKING!$B$10:$L$468,SMOKING!E$1,FALSE))</f>
        <v>10.1</v>
      </c>
      <c r="J30" s="15">
        <f>IF(VLOOKUP($F30,SMOKING!$B$10:$L$468,SMOKING!F$1,FALSE)=0,"",VLOOKUP($F30,SMOKING!$B$10:$L$468,SMOKING!F$1,FALSE))</f>
        <v>14.5</v>
      </c>
      <c r="K30" s="15">
        <f>IF(VLOOKUP($F30,SMOKING!$B$10:$L$468,SMOKING!G$1,FALSE)=0,"",VLOOKUP($F30,SMOKING!$B$10:$L$468,SMOKING!G$1,FALSE))</f>
        <v>14.8</v>
      </c>
      <c r="L30" s="15">
        <f>IF(VLOOKUP($F30,SMOKING!$B$10:$L$468,SMOKING!H$1,FALSE)=0,"",VLOOKUP($F30,SMOKING!$B$10:$L$468,SMOKING!H$1,FALSE))</f>
        <v>18.100000000000001</v>
      </c>
      <c r="M30" s="15">
        <f>IF(VLOOKUP($F30,SMOKING!$B$10:$L$468,SMOKING!I$1,FALSE)=0,"",VLOOKUP($F30,SMOKING!$B$10:$L$468,SMOKING!I$1,FALSE))</f>
        <v>15</v>
      </c>
      <c r="N30" s="15">
        <f>IF(VLOOKUP($F30,SMOKING!$B$10:$L$468,SMOKING!J$1,FALSE)=0,"",VLOOKUP($F30,SMOKING!$B$10:$L$468,SMOKING!J$1,FALSE))</f>
        <v>9.6999999999999993</v>
      </c>
      <c r="O30" s="15">
        <f>IF(VLOOKUP($F30,SMOKING!$B$10:$L$468,SMOKING!K$1,FALSE)=0,"",VLOOKUP($F30,SMOKING!$B$10:$L$468,SMOKING!K$1,FALSE))</f>
        <v>6.8</v>
      </c>
      <c r="P30" s="15">
        <f>IF(VLOOKUP($F30,SMOKING!$B$10:$L$468,SMOKING!L$1,FALSE)=0,"",VLOOKUP($F30,SMOKING!$B$10:$L$468,SMOKING!L$1,FALSE))</f>
        <v>11.6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Vale of White Horse to Rural as a Region</v>
      </c>
      <c r="G33" s="52"/>
      <c r="H33" s="53"/>
      <c r="I33" s="21">
        <f>((I30-I31))</f>
        <v>-7.1724137931034537</v>
      </c>
      <c r="J33" s="21">
        <f>((J30-J31))</f>
        <v>-1.6091954022988446</v>
      </c>
      <c r="K33" s="21">
        <f t="shared" ref="K33:P33" si="6">((K30-K31))</f>
        <v>-0.76781609195402289</v>
      </c>
      <c r="L33" s="21">
        <f t="shared" si="6"/>
        <v>3.2068965517241388</v>
      </c>
      <c r="M33" s="21">
        <f t="shared" si="6"/>
        <v>1.6781609195402307</v>
      </c>
      <c r="N33" s="21">
        <f t="shared" si="6"/>
        <v>-3.135632183908049</v>
      </c>
      <c r="O33" s="21">
        <f t="shared" si="6"/>
        <v>-5.8126436781609199</v>
      </c>
      <c r="P33" s="21">
        <f t="shared" si="6"/>
        <v>-1.1264367816091916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Vale of White Horse to England</v>
      </c>
      <c r="G34" s="41"/>
      <c r="H34" s="42"/>
      <c r="I34" s="21">
        <f>(I30-I32)</f>
        <v>-9.2000000000000011</v>
      </c>
      <c r="J34" s="21">
        <f>(J30-J32)</f>
        <v>-3.8999999999999986</v>
      </c>
      <c r="K34" s="21">
        <f t="shared" ref="K34:P34" si="7">(K30-K32)</f>
        <v>-3</v>
      </c>
      <c r="L34" s="21">
        <f t="shared" si="7"/>
        <v>1.2000000000000028</v>
      </c>
      <c r="M34" s="21">
        <f t="shared" si="7"/>
        <v>-0.5</v>
      </c>
      <c r="N34" s="21">
        <f t="shared" si="7"/>
        <v>-5.2000000000000011</v>
      </c>
      <c r="O34" s="21">
        <f t="shared" si="7"/>
        <v>-7.6000000000000005</v>
      </c>
      <c r="P34" s="21">
        <f t="shared" si="7"/>
        <v>-2.3000000000000007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Vale of White Horse</v>
      </c>
      <c r="G39" s="12"/>
      <c r="H39" s="13"/>
      <c r="I39" s="14">
        <f>IF(VLOOKUP($F39,'CHILD OBESITY'!$B$10:$L$468,'CHILD OBESITY'!E$1,FALSE)=0,"",VLOOKUP($F39,'CHILD OBESITY'!$B$10:$L$468,'CHILD OBESITY'!E$1,FALSE))</f>
        <v>14.1</v>
      </c>
      <c r="J39" s="15">
        <f>IF(VLOOKUP($F39,'CHILD OBESITY'!$B$10:$L$468,'CHILD OBESITY'!F$1,FALSE)=0,"",VLOOKUP($F39,'CHILD OBESITY'!$B$10:$L$468,'CHILD OBESITY'!F$1,FALSE))</f>
        <v>14.2</v>
      </c>
      <c r="K39" s="15">
        <f>IF(VLOOKUP($F39,'CHILD OBESITY'!$B$10:$L$468,'CHILD OBESITY'!G$1,FALSE)=0,"",VLOOKUP($F39,'CHILD OBESITY'!$B$10:$L$468,'CHILD OBESITY'!G$1,FALSE))</f>
        <v>14.2</v>
      </c>
      <c r="L39" s="15">
        <f>IF(VLOOKUP($F39,'CHILD OBESITY'!$B$10:$L$468,'CHILD OBESITY'!H$1,FALSE)=0,"",VLOOKUP($F39,'CHILD OBESITY'!$B$10:$L$468,'CHILD OBESITY'!H$1,FALSE))</f>
        <v>15.3</v>
      </c>
      <c r="M39" s="15">
        <f>IF(VLOOKUP($F39,'CHILD OBESITY'!$B$10:$L$468,'CHILD OBESITY'!I$1,FALSE)=0,"",VLOOKUP($F39,'CHILD OBESITY'!$B$10:$L$468,'CHILD OBESITY'!I$1,FALSE))</f>
        <v>14.8</v>
      </c>
      <c r="N39" s="15">
        <f>IF(VLOOKUP($F39,'CHILD OBESITY'!$B$10:$L$468,'CHILD OBESITY'!J$1,FALSE)=0,"",VLOOKUP($F39,'CHILD OBESITY'!$B$10:$L$468,'CHILD OBESITY'!J$1,FALSE))</f>
        <v>14.8</v>
      </c>
      <c r="O39" s="15">
        <f>IF(VLOOKUP($F39,'CHILD OBESITY'!$B$10:$L$468,'CHILD OBESITY'!K$1,FALSE)=0,"",VLOOKUP($F39,'CHILD OBESITY'!$B$10:$L$468,'CHILD OBESITY'!K$1,FALSE))</f>
        <v>14.8</v>
      </c>
      <c r="P39" s="15">
        <f>IF(VLOOKUP($F39,'CHILD OBESITY'!$B$10:$L$468,'CHILD OBESITY'!L$1,FALSE)=0,"",VLOOKUP($F39,'CHILD OBESITY'!$B$10:$L$468,'CHILD OBESITY'!L$1,FALSE))</f>
        <v>15.2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Vale of White Horse to Rural as a Region</v>
      </c>
      <c r="G42" s="52"/>
      <c r="H42" s="53"/>
      <c r="I42" s="21">
        <f>((I39-I40))</f>
        <v>-2.2088888888888949</v>
      </c>
      <c r="J42" s="21">
        <f>((J39-J40))</f>
        <v>-2.2655555555555509</v>
      </c>
      <c r="K42" s="21">
        <f t="shared" ref="K42:P42" si="9">((K39-K40))</f>
        <v>-2.37777777777778</v>
      </c>
      <c r="L42" s="21">
        <f t="shared" si="9"/>
        <v>-1.0955555555555527</v>
      </c>
      <c r="M42" s="21">
        <f t="shared" si="9"/>
        <v>-1.5144444444444396</v>
      </c>
      <c r="N42" s="21">
        <f t="shared" si="9"/>
        <v>-1.5433333333333294</v>
      </c>
      <c r="O42" s="21">
        <f t="shared" si="9"/>
        <v>-1.5477777777777675</v>
      </c>
      <c r="P42" s="21">
        <f t="shared" si="9"/>
        <v>-1.3433333333333373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Vale of White Horse to England</v>
      </c>
      <c r="G43" s="41"/>
      <c r="H43" s="42"/>
      <c r="I43" s="21">
        <f>(I39-I41)</f>
        <v>-4.5999999999999996</v>
      </c>
      <c r="J43" s="21">
        <f>(J39-J41)</f>
        <v>-4.8000000000000007</v>
      </c>
      <c r="K43" s="21">
        <f t="shared" ref="K43:P43" si="10">(K39-K41)</f>
        <v>-4.9000000000000021</v>
      </c>
      <c r="L43" s="21">
        <f t="shared" si="10"/>
        <v>-3.8000000000000007</v>
      </c>
      <c r="M43" s="21">
        <f t="shared" si="10"/>
        <v>-4.1999999999999993</v>
      </c>
      <c r="N43" s="21">
        <f t="shared" si="10"/>
        <v>-4.5</v>
      </c>
      <c r="O43" s="21">
        <f t="shared" si="10"/>
        <v>-4.8000000000000007</v>
      </c>
      <c r="P43" s="21">
        <f t="shared" si="10"/>
        <v>-4.8000000000000007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Vale of White Horse</v>
      </c>
      <c r="G48" s="12"/>
      <c r="H48" s="13"/>
      <c r="I48" s="14">
        <f>IF(VLOOKUP($F48,'ADULT OBESITY'!$B$10:$L$468,'ADULT OBESITY'!E$1,FALSE)=0,"",VLOOKUP($F48,'ADULT OBESITY'!$B$10:$L$468,'ADULT OBESITY'!E$1,FALSE))</f>
        <v>55.413395104482603</v>
      </c>
      <c r="J48" s="15">
        <f>IF(VLOOKUP($F48,'ADULT OBESITY'!$B$10:$L$468,'ADULT OBESITY'!F$1,FALSE)=0,"",VLOOKUP($F48,'ADULT OBESITY'!$B$10:$L$468,'ADULT OBESITY'!F$1,FALSE))</f>
        <v>55.880064531943901</v>
      </c>
      <c r="K48" s="15">
        <f>IF(VLOOKUP($F48,'ADULT OBESITY'!$B$10:$L$468,'ADULT OBESITY'!G$1,FALSE)=0,"",VLOOKUP($F48,'ADULT OBESITY'!$B$10:$L$468,'ADULT OBESITY'!G$1,FALSE))</f>
        <v>58.556638049247901</v>
      </c>
      <c r="L48" s="15">
        <f>IF(VLOOKUP($F48,'ADULT OBESITY'!$B$10:$L$468,'ADULT OBESITY'!H$1,FALSE)=0,"",VLOOKUP($F48,'ADULT OBESITY'!$B$10:$L$468,'ADULT OBESITY'!H$1,FALSE))</f>
        <v>57.274618744112701</v>
      </c>
      <c r="M48" s="15">
        <f>IF(VLOOKUP($F48,'ADULT OBESITY'!$B$10:$L$468,'ADULT OBESITY'!I$1,FALSE)=0,"",VLOOKUP($F48,'ADULT OBESITY'!$B$10:$L$468,'ADULT OBESITY'!I$1,FALSE))</f>
        <v>58.778776684406303</v>
      </c>
      <c r="N48" s="15">
        <f>IF(VLOOKUP($F48,'ADULT OBESITY'!$B$10:$L$468,'ADULT OBESITY'!J$1,FALSE)=0,"",VLOOKUP($F48,'ADULT OBESITY'!$B$10:$L$468,'ADULT OBESITY'!J$1,FALSE))</f>
        <v>57.259694064455402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Vale of White Horse to Rural as a Region</v>
      </c>
      <c r="G51" s="52"/>
      <c r="H51" s="53"/>
      <c r="I51" s="21">
        <f>((I48-I49))</f>
        <v>-6.1510207150789853</v>
      </c>
      <c r="J51" s="21">
        <f>((J48-J49))</f>
        <v>-5.5503125986598008</v>
      </c>
      <c r="K51" s="21">
        <f t="shared" ref="K51:N51" si="12">((K48-K49))</f>
        <v>-3.7093298268167771</v>
      </c>
      <c r="L51" s="21">
        <f t="shared" si="12"/>
        <v>-5.0799742576955396</v>
      </c>
      <c r="M51" s="21">
        <f t="shared" si="12"/>
        <v>-3.4023904958368476</v>
      </c>
      <c r="N51" s="21">
        <f t="shared" si="12"/>
        <v>-6.3110335380071305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Vale of White Horse to England</v>
      </c>
      <c r="G52" s="41"/>
      <c r="H52" s="42"/>
      <c r="I52" s="21">
        <f>(I48-I50)</f>
        <v>-5.9729829803608965</v>
      </c>
      <c r="J52" s="21">
        <f>(J48-J50)</f>
        <v>-5.5699682314854968</v>
      </c>
      <c r="K52" s="21">
        <f t="shared" ref="K52:N52" si="13">(K48-K50)</f>
        <v>-3.4598803861962963</v>
      </c>
      <c r="L52" s="21">
        <f t="shared" si="13"/>
        <v>-4.8527956681459017</v>
      </c>
      <c r="M52" s="21">
        <f t="shared" si="13"/>
        <v>-3.9777867868372994</v>
      </c>
      <c r="N52" s="21">
        <f t="shared" si="13"/>
        <v>-6.1923963743151944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Vale of White Horse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23.029678306917798</v>
      </c>
      <c r="J57" s="15">
        <f>IF(VLOOKUP($F57,'UNDER 75 MORTALITY'!$B$10:$L$468,'UNDER 75 MORTALITY'!F$1,FALSE)=0,"",VLOOKUP($F57,'UNDER 75 MORTALITY'!$B$10:$L$468,'UNDER 75 MORTALITY'!F$1,FALSE))</f>
        <v>20.307462753509299</v>
      </c>
      <c r="K57" s="15">
        <f>IF(VLOOKUP($F57,'UNDER 75 MORTALITY'!$B$10:$L$468,'UNDER 75 MORTALITY'!G$1,FALSE)=0,"",VLOOKUP($F57,'UNDER 75 MORTALITY'!$B$10:$L$468,'UNDER 75 MORTALITY'!G$1,FALSE))</f>
        <v>21.702113868966499</v>
      </c>
      <c r="L57" s="15">
        <f>IF(VLOOKUP($F57,'UNDER 75 MORTALITY'!$B$10:$L$468,'UNDER 75 MORTALITY'!H$1,FALSE)=0,"",VLOOKUP($F57,'UNDER 75 MORTALITY'!$B$10:$L$468,'UNDER 75 MORTALITY'!H$1,FALSE))</f>
        <v>22.618233069321501</v>
      </c>
      <c r="M57" s="15">
        <f>IF(VLOOKUP($F57,'UNDER 75 MORTALITY'!$B$10:$L$468,'UNDER 75 MORTALITY'!I$1,FALSE)=0,"",VLOOKUP($F57,'UNDER 75 MORTALITY'!$B$10:$L$468,'UNDER 75 MORTALITY'!I$1,FALSE))</f>
        <v>22.087475824422199</v>
      </c>
      <c r="N57" s="15">
        <f>IF(VLOOKUP($F57,'UNDER 75 MORTALITY'!$B$10:$L$468,'UNDER 75 MORTALITY'!J$1,FALSE)=0,"",VLOOKUP($F57,'UNDER 75 MORTALITY'!$B$10:$L$468,'UNDER 75 MORTALITY'!J$1,FALSE))</f>
        <v>19.909158037185701</v>
      </c>
      <c r="O57" s="15">
        <f>IF(VLOOKUP($F57,'UNDER 75 MORTALITY'!$B$10:$L$468,'UNDER 75 MORTALITY'!K$1,FALSE)=0,"",VLOOKUP($F57,'UNDER 75 MORTALITY'!$B$10:$L$468,'UNDER 75 MORTALITY'!K$1,FALSE))</f>
        <v>18.829252831855602</v>
      </c>
      <c r="P57" s="15">
        <f>IF(VLOOKUP($F57,'UNDER 75 MORTALITY'!$B$10:$L$468,'UNDER 75 MORTALITY'!L$1,FALSE)=0,"",VLOOKUP($F57,'UNDER 75 MORTALITY'!$B$10:$L$468,'UNDER 75 MORTALITY'!L$1,FALSE))</f>
        <v>18.683611263017202</v>
      </c>
      <c r="Q57" s="15">
        <f>IF(VLOOKUP($F57,'UNDER 75 MORTALITY'!$B$10:$N$468,'UNDER 75 MORTALITY'!M$1,FALSE)=0,"",VLOOKUP($F57,'UNDER 75 MORTALITY'!$B$10:$N$468,'UNDER 75 MORTALITY'!M$1,FALSE))</f>
        <v>17.397072079540798</v>
      </c>
      <c r="R57" s="15">
        <f>IF(VLOOKUP($F57,'UNDER 75 MORTALITY'!$B$10:$N$468,'UNDER 75 MORTALITY'!N$1,FALSE)=0,"",VLOOKUP($F57,'UNDER 75 MORTALITY'!$B$10:$N$468,'UNDER 75 MORTALITY'!N$1,FALSE))</f>
        <v>16.3357136054499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Vale of White Horse to Rural as a Region</v>
      </c>
      <c r="G60" s="52"/>
      <c r="H60" s="53"/>
      <c r="I60" s="21">
        <f>((I57-I58))</f>
        <v>-7.7280989908923452</v>
      </c>
      <c r="J60" s="21">
        <f>((J57-J58))</f>
        <v>-8.8800221079271928</v>
      </c>
      <c r="K60" s="21">
        <f t="shared" ref="K60:N60" si="15">((K57-K58))</f>
        <v>-6.2175492522373972</v>
      </c>
      <c r="L60" s="21">
        <f t="shared" si="15"/>
        <v>-3.9000161047373432</v>
      </c>
      <c r="M60" s="21">
        <f t="shared" si="15"/>
        <v>-3.0997934156926412</v>
      </c>
      <c r="N60" s="21">
        <f t="shared" si="15"/>
        <v>-4.7987511336374915</v>
      </c>
      <c r="O60" s="21">
        <f t="shared" ref="O60:R60" si="16">((O57-O58))</f>
        <v>-5.2744371224957263</v>
      </c>
      <c r="P60" s="21">
        <f t="shared" si="16"/>
        <v>-5.1600196803629892</v>
      </c>
      <c r="Q60" s="21">
        <f t="shared" si="16"/>
        <v>-6.1322124645649261</v>
      </c>
      <c r="R60" s="21">
        <f t="shared" si="16"/>
        <v>-6.7583012710514758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Vale of White Horse to England</v>
      </c>
      <c r="G61" s="41"/>
      <c r="H61" s="42"/>
      <c r="I61" s="21">
        <f>(I57-I59)</f>
        <v>-14.1422153826265</v>
      </c>
      <c r="J61" s="21">
        <f>(J57-J59)</f>
        <v>-14.646829678753001</v>
      </c>
      <c r="K61" s="21">
        <f t="shared" ref="K61:N61" si="17">(K57-K59)</f>
        <v>-11.685596603069399</v>
      </c>
      <c r="L61" s="21">
        <f t="shared" si="17"/>
        <v>-9.3436454270038993</v>
      </c>
      <c r="M61" s="21">
        <f t="shared" si="17"/>
        <v>-8.8515271240593023</v>
      </c>
      <c r="N61" s="21">
        <f t="shared" si="17"/>
        <v>-10.391130468830099</v>
      </c>
      <c r="O61" s="21">
        <f t="shared" ref="O61:R61" si="18">(O57-O59)</f>
        <v>-10.803796016617198</v>
      </c>
      <c r="P61" s="21">
        <f t="shared" si="18"/>
        <v>-10.385755153595799</v>
      </c>
      <c r="Q61" s="21">
        <f t="shared" si="18"/>
        <v>-11.250432707782402</v>
      </c>
      <c r="R61" s="21">
        <f t="shared" si="18"/>
        <v>-11.719461399177199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6d7UDNzJpMUTX9JhNvpcLxn9xahhN2tcg0lkp97b3Uu6DjYH+DyLZXqgWjBXzM4JxlJkIxNsSmkcgN1QhNENoQ==" saltValue="OVrbyPrOsIPzt98xI04EWQ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2022-11-24T20:15:26Z</dcterms:modified>
</cp:coreProperties>
</file>