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EAE32DD5-1B82-4A99-8C4E-19BBC4D517A9}" xr6:coauthVersionLast="47" xr6:coauthVersionMax="47" xr10:uidLastSave="{A33DF5B1-F27C-42FF-9162-923EE3406D92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8860" yWindow="1260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<sst xmlns="http://schemas.openxmlformats.org/spreadsheetml/2006/main" count="69488" uniqueCount="1474">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</sst>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East Sussex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63.47</c:v>
                </c:pt>
                <c:pt idx="1">
                  <c:v>62.49</c:v>
                </c:pt>
                <c:pt idx="2">
                  <c:v>63.99</c:v>
                </c:pt>
                <c:pt idx="3">
                  <c:v>65.05</c:v>
                </c:pt>
                <c:pt idx="4">
                  <c:v>64.69</c:v>
                </c:pt>
                <c:pt idx="5">
                  <c:v>63.3</c:v>
                </c:pt>
                <c:pt idx="6">
                  <c:v>64.040000000000006</c:v>
                </c:pt>
                <c:pt idx="7">
                  <c:v>63.1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East Sussex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65.97</c:v>
                </c:pt>
                <c:pt idx="1">
                  <c:v>64.66</c:v>
                </c:pt>
                <c:pt idx="2">
                  <c:v>65.650000000000006</c:v>
                </c:pt>
                <c:pt idx="3">
                  <c:v>63.21</c:v>
                </c:pt>
                <c:pt idx="4">
                  <c:v>63.28</c:v>
                </c:pt>
                <c:pt idx="5">
                  <c:v>65.13</c:v>
                </c:pt>
                <c:pt idx="6">
                  <c:v>60.53</c:v>
                </c:pt>
                <c:pt idx="7">
                  <c:v>63.28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Wealden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14.3</c:v>
                </c:pt>
                <c:pt idx="1">
                  <c:v>12.6</c:v>
                </c:pt>
                <c:pt idx="2">
                  <c:v>15.6</c:v>
                </c:pt>
                <c:pt idx="3">
                  <c:v>14.4</c:v>
                </c:pt>
                <c:pt idx="4">
                  <c:v>14.2</c:v>
                </c:pt>
                <c:pt idx="5">
                  <c:v>8.8000000000000007</c:v>
                </c:pt>
                <c:pt idx="6">
                  <c:v>11.5</c:v>
                </c:pt>
                <c:pt idx="7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Wealden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14.7</c:v>
                </c:pt>
                <c:pt idx="1">
                  <c:v>15</c:v>
                </c:pt>
                <c:pt idx="2">
                  <c:v>14.1</c:v>
                </c:pt>
                <c:pt idx="3">
                  <c:v>13.8</c:v>
                </c:pt>
                <c:pt idx="4">
                  <c:v>13.2</c:v>
                </c:pt>
                <c:pt idx="5">
                  <c:v>13.9</c:v>
                </c:pt>
                <c:pt idx="6">
                  <c:v>14.5</c:v>
                </c:pt>
                <c:pt idx="7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Wealden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56.458795640854198</c:v>
                </c:pt>
                <c:pt idx="1">
                  <c:v>61.253984727754698</c:v>
                </c:pt>
                <c:pt idx="2">
                  <c:v>64.156176041106505</c:v>
                </c:pt>
                <c:pt idx="3">
                  <c:v>58.966801720238301</c:v>
                </c:pt>
                <c:pt idx="4">
                  <c:v>62.338276480830302</c:v>
                </c:pt>
                <c:pt idx="5">
                  <c:v>68.653318416900902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Wealden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25.249789224073201</c:v>
                </c:pt>
                <c:pt idx="1">
                  <c:v>22.610949358602799</c:v>
                </c:pt>
                <c:pt idx="2">
                  <c:v>21.479396623755001</c:v>
                </c:pt>
                <c:pt idx="3">
                  <c:v>20.2754473597955</c:v>
                </c:pt>
                <c:pt idx="4">
                  <c:v>17.533219430841001</c:v>
                </c:pt>
                <c:pt idx="5">
                  <c:v>16.795082028026702</c:v>
                </c:pt>
                <c:pt idx="6">
                  <c:v>16.932891270108499</c:v>
                </c:pt>
                <c:pt idx="7">
                  <c:v>19.874471226745801</c:v>
                </c:pt>
                <c:pt idx="8">
                  <c:v>20.352211754943301</c:v>
                </c:pt>
                <c:pt idx="9">
                  <c:v>20.080900908099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East Sussex from 2011-13 to 2018-20 fluctuated taking it at times above the rural situation and at other times below the England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East Sussex from 2011-13 to 2018-20 fluctuated taking it at times above the rural situation and at other times below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Wealden from 2012 to 2019 was generally below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Wealden was generally below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Wealden from 2015/16 to 2020/21 was generally in line with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Wealden from 2008-10 to 2017-19 was consistently below both the rural and England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296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East Sussex</v>
      </c>
      <c r="G12" s="12"/>
      <c r="H12" s="13"/>
      <c r="I12" s="14">
        <f>IF(VLOOKUP($F12,'M HLE'!$B$10:$L$468,'M HLE'!E$1,FALSE)=0,"",VLOOKUP($F12,'M HLE'!$B$10:$L$468,'M HLE'!E$1,FALSE))</f>
        <v>63.47</v>
      </c>
      <c r="J12" s="15">
        <f>IF(VLOOKUP($F12,'M HLE'!$B$10:$L$468,'M HLE'!F$1,FALSE)=0,"",VLOOKUP($F12,'M HLE'!$B$10:$L$468,'M HLE'!F$1,FALSE))</f>
        <v>62.49</v>
      </c>
      <c r="K12" s="15">
        <f>IF(VLOOKUP($F12,'M HLE'!$B$10:$L$468,'M HLE'!G$1,FALSE)=0,"",VLOOKUP($F12,'M HLE'!$B$10:$L$468,'M HLE'!G$1,FALSE))</f>
        <v>63.99</v>
      </c>
      <c r="L12" s="15">
        <f>IF(VLOOKUP($F12,'M HLE'!$B$10:$L$468,'M HLE'!H$1,FALSE)=0,"",VLOOKUP($F12,'M HLE'!$B$10:$L$468,'M HLE'!H$1,FALSE))</f>
        <v>65.05</v>
      </c>
      <c r="M12" s="15">
        <f>IF(VLOOKUP($F12,'M HLE'!$B$10:$L$468,'M HLE'!I$1,FALSE)=0,"",VLOOKUP($F12,'M HLE'!$B$10:$L$468,'M HLE'!I$1,FALSE))</f>
        <v>64.69</v>
      </c>
      <c r="N12" s="15">
        <f>IF(VLOOKUP($F12,'M HLE'!$B$10:$L$468,'M HLE'!J$1,FALSE)=0,"",VLOOKUP($F12,'M HLE'!$B$10:$L$468,'M HLE'!J$1,FALSE))</f>
        <v>63.3</v>
      </c>
      <c r="O12" s="15">
        <f>IF(VLOOKUP($F12,'M HLE'!$B$10:$L$468,'M HLE'!K$1,FALSE)=0,"",VLOOKUP($F12,'M HLE'!$B$10:$L$468,'M HLE'!K$1,FALSE))</f>
        <v>64.040000000000006</v>
      </c>
      <c r="P12" s="15">
        <f>IF(VLOOKUP($F12,'M HLE'!$B$10:$L$468,'M HLE'!L$1,FALSE)=0,"",VLOOKUP($F12,'M HLE'!$B$10:$L$468,'M HLE'!L$1,FALSE))</f>
        <v>63.1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East Sussex to Rural as a Region</v>
      </c>
      <c r="G15" s="41"/>
      <c r="H15" s="42"/>
      <c r="I15" s="21">
        <f>100*((I12-I13))/I13</f>
        <v>-1.9715351408956663</v>
      </c>
      <c r="J15" s="21">
        <f>100*((J12-J13))/J13</f>
        <v>-4.1255619141134412</v>
      </c>
      <c r="K15" s="21">
        <f t="shared" ref="K15:P15" si="0">100*((K12-K13))/K13</f>
        <v>-1.6499266101577732</v>
      </c>
      <c r="L15" s="21">
        <f t="shared" si="0"/>
        <v>0.63039022315040238</v>
      </c>
      <c r="M15" s="21">
        <f t="shared" si="0"/>
        <v>0.20524338767764114</v>
      </c>
      <c r="N15" s="21">
        <f t="shared" si="0"/>
        <v>-1.4594279042615514</v>
      </c>
      <c r="O15" s="21">
        <f t="shared" si="0"/>
        <v>-0.51807032396869301</v>
      </c>
      <c r="P15" s="21">
        <f t="shared" si="0"/>
        <v>-2.494050746360907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East Sussex to England</v>
      </c>
      <c r="G16" s="44"/>
      <c r="H16" s="45"/>
      <c r="I16" s="21">
        <f>100*(I12-I14)/I14</f>
        <v>0.45900601456156875</v>
      </c>
      <c r="J16" s="21">
        <f>100*(J12-J14)/J14</f>
        <v>-1.388669717531948</v>
      </c>
      <c r="K16" s="21">
        <f t="shared" ref="K16:P16" si="1">100*(K12-K14)/K14</f>
        <v>0.96244872199431908</v>
      </c>
      <c r="L16" s="21">
        <f t="shared" si="1"/>
        <v>2.7483809824672165</v>
      </c>
      <c r="M16" s="21">
        <f t="shared" si="1"/>
        <v>2.0668980751025483</v>
      </c>
      <c r="N16" s="21">
        <f t="shared" si="1"/>
        <v>-9.469696969697329E-2</v>
      </c>
      <c r="O16" s="21">
        <f t="shared" si="1"/>
        <v>1.3611902500791493</v>
      </c>
      <c r="P16" s="21">
        <f t="shared" si="1"/>
        <v>-6.3351282863476632E-2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East Sussex</v>
      </c>
      <c r="G21" s="12"/>
      <c r="H21" s="13"/>
      <c r="I21" s="14">
        <f>IF(VLOOKUP($F21,'F HLE'!$B$10:$L$468,'F HLE'!E$1,FALSE)=0,"",VLOOKUP($F21,'F HLE'!$B$10:$L$468,'F HLE'!E$1,FALSE))</f>
        <v>65.97</v>
      </c>
      <c r="J21" s="15">
        <f>IF(VLOOKUP($F21,'F HLE'!$B$10:$L$468,'F HLE'!F$1,FALSE)=0,"",VLOOKUP($F21,'F HLE'!$B$10:$L$468,'F HLE'!F$1,FALSE))</f>
        <v>64.66</v>
      </c>
      <c r="K21" s="15">
        <f>IF(VLOOKUP($F21,'F HLE'!$B$10:$L$468,'F HLE'!G$1,FALSE)=0,"",VLOOKUP($F21,'F HLE'!$B$10:$L$468,'F HLE'!G$1,FALSE))</f>
        <v>65.650000000000006</v>
      </c>
      <c r="L21" s="15">
        <f>IF(VLOOKUP($F21,'F HLE'!$B$10:$L$468,'F HLE'!H$1,FALSE)=0,"",VLOOKUP($F21,'F HLE'!$B$10:$L$468,'F HLE'!H$1,FALSE))</f>
        <v>63.21</v>
      </c>
      <c r="M21" s="15">
        <f>IF(VLOOKUP($F21,'F HLE'!$B$10:$L$468,'F HLE'!I$1,FALSE)=0,"",VLOOKUP($F21,'F HLE'!$B$10:$L$468,'F HLE'!I$1,FALSE))</f>
        <v>63.28</v>
      </c>
      <c r="N21" s="15">
        <f>IF(VLOOKUP($F21,'F HLE'!$B$10:$L$468,'F HLE'!J$1,FALSE)=0,"",VLOOKUP($F21,'F HLE'!$B$10:$L$468,'F HLE'!J$1,FALSE))</f>
        <v>65.13</v>
      </c>
      <c r="O21" s="15">
        <f>IF(VLOOKUP($F21,'F HLE'!$B$10:$L$468,'F HLE'!K$1,FALSE)=0,"",VLOOKUP($F21,'F HLE'!$B$10:$L$468,'F HLE'!K$1,FALSE))</f>
        <v>60.53</v>
      </c>
      <c r="P21" s="15">
        <f>IF(VLOOKUP($F21,'F HLE'!$B$10:$L$468,'F HLE'!L$1,FALSE)=0,"",VLOOKUP($F21,'F HLE'!$B$10:$L$468,'F HLE'!L$1,FALSE))</f>
        <v>63.28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East Sussex to Rural as a Region</v>
      </c>
      <c r="G24" s="41"/>
      <c r="H24" s="42"/>
      <c r="I24" s="21">
        <f>100*((I21-I22))/I22</f>
        <v>0.63689409252124585</v>
      </c>
      <c r="J24" s="21">
        <f>100*((J21-J22))/J22</f>
        <v>-0.78104620294927718</v>
      </c>
      <c r="K24" s="21">
        <f t="shared" ref="K24:P24" si="3">100*((K21-K22))/K22</f>
        <v>3.5046550962293817E-2</v>
      </c>
      <c r="L24" s="21">
        <f t="shared" si="3"/>
        <v>-3.5874439461883569</v>
      </c>
      <c r="M24" s="21">
        <f t="shared" si="3"/>
        <v>-3.4777303233678669</v>
      </c>
      <c r="N24" s="21">
        <f t="shared" si="3"/>
        <v>-0.30079676700881652</v>
      </c>
      <c r="O24" s="21">
        <f t="shared" si="3"/>
        <v>-5.9479784952919648</v>
      </c>
      <c r="P24" s="21">
        <f t="shared" si="3"/>
        <v>-3.2008872232207959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East Sussex to England</v>
      </c>
      <c r="G25" s="44"/>
      <c r="H25" s="45"/>
      <c r="I25" s="21">
        <f>100*(I21-I23)/I23</f>
        <v>3.3364661654135266</v>
      </c>
      <c r="J25" s="21">
        <f>100*(J21-J23)/J23</f>
        <v>1.2685982772122086</v>
      </c>
      <c r="K25" s="21">
        <f t="shared" ref="K25:P25" si="4">100*(K21-K23)/K23</f>
        <v>2.4820480799250757</v>
      </c>
      <c r="L25" s="21">
        <f t="shared" si="4"/>
        <v>-0.94029149036201443</v>
      </c>
      <c r="M25" s="21">
        <f t="shared" si="4"/>
        <v>-0.76838638858397679</v>
      </c>
      <c r="N25" s="21">
        <f t="shared" si="4"/>
        <v>1.9408358115510955</v>
      </c>
      <c r="O25" s="21">
        <f t="shared" si="4"/>
        <v>-4.707178841309827</v>
      </c>
      <c r="P25" s="21">
        <f t="shared" si="4"/>
        <v>-0.92375136997024632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Wealden</v>
      </c>
      <c r="G30" s="12"/>
      <c r="H30" s="13"/>
      <c r="I30" s="14">
        <f>IF(VLOOKUP($F30,SMOKING!$B$10:$L$468,SMOKING!E$1,FALSE)=0,"",VLOOKUP($F30,SMOKING!$B$10:$L$468,SMOKING!E$1,FALSE))</f>
        <v>14.3</v>
      </c>
      <c r="J30" s="15">
        <f>IF(VLOOKUP($F30,SMOKING!$B$10:$L$468,SMOKING!F$1,FALSE)=0,"",VLOOKUP($F30,SMOKING!$B$10:$L$468,SMOKING!F$1,FALSE))</f>
        <v>12.6</v>
      </c>
      <c r="K30" s="15">
        <f>IF(VLOOKUP($F30,SMOKING!$B$10:$L$468,SMOKING!G$1,FALSE)=0,"",VLOOKUP($F30,SMOKING!$B$10:$L$468,SMOKING!G$1,FALSE))</f>
        <v>15.6</v>
      </c>
      <c r="L30" s="15">
        <f>IF(VLOOKUP($F30,SMOKING!$B$10:$L$468,SMOKING!H$1,FALSE)=0,"",VLOOKUP($F30,SMOKING!$B$10:$L$468,SMOKING!H$1,FALSE))</f>
        <v>14.4</v>
      </c>
      <c r="M30" s="15">
        <f>IF(VLOOKUP($F30,SMOKING!$B$10:$L$468,SMOKING!I$1,FALSE)=0,"",VLOOKUP($F30,SMOKING!$B$10:$L$468,SMOKING!I$1,FALSE))</f>
        <v>14.2</v>
      </c>
      <c r="N30" s="15">
        <f>IF(VLOOKUP($F30,SMOKING!$B$10:$L$468,SMOKING!J$1,FALSE)=0,"",VLOOKUP($F30,SMOKING!$B$10:$L$468,SMOKING!J$1,FALSE))</f>
        <v>8.8000000000000007</v>
      </c>
      <c r="O30" s="15">
        <f>IF(VLOOKUP($F30,SMOKING!$B$10:$L$468,SMOKING!K$1,FALSE)=0,"",VLOOKUP($F30,SMOKING!$B$10:$L$468,SMOKING!K$1,FALSE))</f>
        <v>11.5</v>
      </c>
      <c r="P30" s="15">
        <f>IF(VLOOKUP($F30,SMOKING!$B$10:$L$468,SMOKING!L$1,FALSE)=0,"",VLOOKUP($F30,SMOKING!$B$10:$L$468,SMOKING!L$1,FALSE))</f>
        <v>9.4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Wealden to Rural as a Region</v>
      </c>
      <c r="G33" s="41"/>
      <c r="H33" s="42"/>
      <c r="I33" s="21">
        <f>((I30-I31))</f>
        <v>-2.9724137931034527</v>
      </c>
      <c r="J33" s="21">
        <f>((J30-J31))</f>
        <v>-3.509195402298845</v>
      </c>
      <c r="K33" s="21">
        <f t="shared" ref="K33:P33" si="6">((K30-K31))</f>
        <v>3.218390804597604E-2</v>
      </c>
      <c r="L33" s="21">
        <f t="shared" si="6"/>
        <v>-0.49310344827586228</v>
      </c>
      <c r="M33" s="21">
        <f t="shared" si="6"/>
        <v>0.87816091954023001</v>
      </c>
      <c r="N33" s="21">
        <f t="shared" si="6"/>
        <v>-4.0356321839080476</v>
      </c>
      <c r="O33" s="21">
        <f t="shared" si="6"/>
        <v>-1.1126436781609197</v>
      </c>
      <c r="P33" s="21">
        <f t="shared" si="6"/>
        <v>-3.3264367816091909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Wealden to England</v>
      </c>
      <c r="G34" s="44"/>
      <c r="H34" s="45"/>
      <c r="I34" s="21">
        <f>(I30-I32)</f>
        <v>-5</v>
      </c>
      <c r="J34" s="21">
        <f>(J30-J32)</f>
        <v>-5.7999999999999989</v>
      </c>
      <c r="K34" s="21">
        <f t="shared" ref="K34:P34" si="7">(K30-K32)</f>
        <v>-2.2000000000000011</v>
      </c>
      <c r="L34" s="21">
        <f t="shared" si="7"/>
        <v>-2.4999999999999982</v>
      </c>
      <c r="M34" s="21">
        <f t="shared" si="7"/>
        <v>-1.3000000000000007</v>
      </c>
      <c r="N34" s="21">
        <f t="shared" si="7"/>
        <v>-6.1</v>
      </c>
      <c r="O34" s="21">
        <f t="shared" si="7"/>
        <v>-2.9000000000000004</v>
      </c>
      <c r="P34" s="21">
        <f t="shared" si="7"/>
        <v>-4.5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Wealden</v>
      </c>
      <c r="G39" s="12"/>
      <c r="H39" s="13"/>
      <c r="I39" s="14">
        <f>IF(VLOOKUP($F39,'CHILD OBESITY'!$B$10:$L$468,'CHILD OBESITY'!E$1,FALSE)=0,"",VLOOKUP($F39,'CHILD OBESITY'!$B$10:$L$468,'CHILD OBESITY'!E$1,FALSE))</f>
        <v>14.7</v>
      </c>
      <c r="J39" s="15">
        <f>IF(VLOOKUP($F39,'CHILD OBESITY'!$B$10:$L$468,'CHILD OBESITY'!F$1,FALSE)=0,"",VLOOKUP($F39,'CHILD OBESITY'!$B$10:$L$468,'CHILD OBESITY'!F$1,FALSE))</f>
        <v>15</v>
      </c>
      <c r="K39" s="15">
        <f>IF(VLOOKUP($F39,'CHILD OBESITY'!$B$10:$L$468,'CHILD OBESITY'!G$1,FALSE)=0,"",VLOOKUP($F39,'CHILD OBESITY'!$B$10:$L$468,'CHILD OBESITY'!G$1,FALSE))</f>
        <v>14.1</v>
      </c>
      <c r="L39" s="15">
        <f>IF(VLOOKUP($F39,'CHILD OBESITY'!$B$10:$L$468,'CHILD OBESITY'!H$1,FALSE)=0,"",VLOOKUP($F39,'CHILD OBESITY'!$B$10:$L$468,'CHILD OBESITY'!H$1,FALSE))</f>
        <v>13.8</v>
      </c>
      <c r="M39" s="15">
        <f>IF(VLOOKUP($F39,'CHILD OBESITY'!$B$10:$L$468,'CHILD OBESITY'!I$1,FALSE)=0,"",VLOOKUP($F39,'CHILD OBESITY'!$B$10:$L$468,'CHILD OBESITY'!I$1,FALSE))</f>
        <v>13.2</v>
      </c>
      <c r="N39" s="15">
        <f>IF(VLOOKUP($F39,'CHILD OBESITY'!$B$10:$L$468,'CHILD OBESITY'!J$1,FALSE)=0,"",VLOOKUP($F39,'CHILD OBESITY'!$B$10:$L$468,'CHILD OBESITY'!J$1,FALSE))</f>
        <v>13.9</v>
      </c>
      <c r="O39" s="15">
        <f>IF(VLOOKUP($F39,'CHILD OBESITY'!$B$10:$L$468,'CHILD OBESITY'!K$1,FALSE)=0,"",VLOOKUP($F39,'CHILD OBESITY'!$B$10:$L$468,'CHILD OBESITY'!K$1,FALSE))</f>
        <v>14.5</v>
      </c>
      <c r="P39" s="15">
        <f>IF(VLOOKUP($F39,'CHILD OBESITY'!$B$10:$L$468,'CHILD OBESITY'!L$1,FALSE)=0,"",VLOOKUP($F39,'CHILD OBESITY'!$B$10:$L$468,'CHILD OBESITY'!L$1,FALSE))</f>
        <v>14.7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Wealden to Rural as a Region</v>
      </c>
      <c r="G42" s="41"/>
      <c r="H42" s="42"/>
      <c r="I42" s="21">
        <f>((I39-I40))</f>
        <v>-1.6088888888888953</v>
      </c>
      <c r="J42" s="21">
        <f>((J39-J40))</f>
        <v>-1.4655555555555502</v>
      </c>
      <c r="K42" s="21">
        <f t="shared" ref="K42:P42" si="9">((K39-K40))</f>
        <v>-2.4777777777777796</v>
      </c>
      <c r="L42" s="21">
        <f t="shared" si="9"/>
        <v>-2.5955555555555527</v>
      </c>
      <c r="M42" s="21">
        <f t="shared" si="9"/>
        <v>-3.114444444444441</v>
      </c>
      <c r="N42" s="21">
        <f t="shared" si="9"/>
        <v>-2.4433333333333298</v>
      </c>
      <c r="O42" s="21">
        <f t="shared" si="9"/>
        <v>-1.8477777777777682</v>
      </c>
      <c r="P42" s="21">
        <f t="shared" si="9"/>
        <v>-1.8433333333333373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Wealden to England</v>
      </c>
      <c r="G43" s="44"/>
      <c r="H43" s="45"/>
      <c r="I43" s="21">
        <f>(I39-I41)</f>
        <v>-4</v>
      </c>
      <c r="J43" s="21">
        <f>(J39-J41)</f>
        <v>-4</v>
      </c>
      <c r="K43" s="21">
        <f t="shared" ref="K43:P43" si="10">(K39-K41)</f>
        <v>-5.0000000000000018</v>
      </c>
      <c r="L43" s="21">
        <f t="shared" si="10"/>
        <v>-5.3000000000000007</v>
      </c>
      <c r="M43" s="21">
        <f t="shared" si="10"/>
        <v>-5.8000000000000007</v>
      </c>
      <c r="N43" s="21">
        <f t="shared" si="10"/>
        <v>-5.4</v>
      </c>
      <c r="O43" s="21">
        <f t="shared" si="10"/>
        <v>-5.1000000000000014</v>
      </c>
      <c r="P43" s="21">
        <f t="shared" si="10"/>
        <v>-5.3000000000000007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Wealden</v>
      </c>
      <c r="G48" s="12"/>
      <c r="H48" s="13"/>
      <c r="I48" s="14">
        <f>IF(VLOOKUP($F48,'ADULT OBESITY'!$B$10:$L$468,'ADULT OBESITY'!E$1,FALSE)=0,"",VLOOKUP($F48,'ADULT OBESITY'!$B$10:$L$468,'ADULT OBESITY'!E$1,FALSE))</f>
        <v>56.458795640854198</v>
      </c>
      <c r="J48" s="15">
        <f>IF(VLOOKUP($F48,'ADULT OBESITY'!$B$10:$L$468,'ADULT OBESITY'!F$1,FALSE)=0,"",VLOOKUP($F48,'ADULT OBESITY'!$B$10:$L$468,'ADULT OBESITY'!F$1,FALSE))</f>
        <v>61.253984727754698</v>
      </c>
      <c r="K48" s="15">
        <f>IF(VLOOKUP($F48,'ADULT OBESITY'!$B$10:$L$468,'ADULT OBESITY'!G$1,FALSE)=0,"",VLOOKUP($F48,'ADULT OBESITY'!$B$10:$L$468,'ADULT OBESITY'!G$1,FALSE))</f>
        <v>64.156176041106505</v>
      </c>
      <c r="L48" s="15">
        <f>IF(VLOOKUP($F48,'ADULT OBESITY'!$B$10:$L$468,'ADULT OBESITY'!H$1,FALSE)=0,"",VLOOKUP($F48,'ADULT OBESITY'!$B$10:$L$468,'ADULT OBESITY'!H$1,FALSE))</f>
        <v>58.966801720238301</v>
      </c>
      <c r="M48" s="15">
        <f>IF(VLOOKUP($F48,'ADULT OBESITY'!$B$10:$L$468,'ADULT OBESITY'!I$1,FALSE)=0,"",VLOOKUP($F48,'ADULT OBESITY'!$B$10:$L$468,'ADULT OBESITY'!I$1,FALSE))</f>
        <v>62.338276480830302</v>
      </c>
      <c r="N48" s="15">
        <f>IF(VLOOKUP($F48,'ADULT OBESITY'!$B$10:$L$468,'ADULT OBESITY'!J$1,FALSE)=0,"",VLOOKUP($F48,'ADULT OBESITY'!$B$10:$L$468,'ADULT OBESITY'!J$1,FALSE))</f>
        <v>68.653318416900902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Wealden to Rural as a Region</v>
      </c>
      <c r="G51" s="41"/>
      <c r="H51" s="42"/>
      <c r="I51" s="21">
        <f>((I48-I49))</f>
        <v>-5.1056201787073903</v>
      </c>
      <c r="J51" s="21">
        <f>((J48-J49))</f>
        <v>-0.17639240284900382</v>
      </c>
      <c r="K51" s="21">
        <f t="shared" ref="K51:N51" si="12">((K48-K49))</f>
        <v>1.8902081650418268</v>
      </c>
      <c r="L51" s="21">
        <f t="shared" si="12"/>
        <v>-3.3877912815699389</v>
      </c>
      <c r="M51" s="21">
        <f t="shared" si="12"/>
        <v>0.15710930058715178</v>
      </c>
      <c r="N51" s="21">
        <f t="shared" si="12"/>
        <v>5.0825908144383689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Wealden to England</v>
      </c>
      <c r="G52" s="44"/>
      <c r="H52" s="45"/>
      <c r="I52" s="21">
        <f>(I48-I50)</f>
        <v>-4.9275824439893015</v>
      </c>
      <c r="J52" s="21">
        <f>(J48-J50)</f>
        <v>-0.19604803567469986</v>
      </c>
      <c r="K52" s="21">
        <f t="shared" ref="K52:N52" si="13">(K48-K50)</f>
        <v>2.1396576056623076</v>
      </c>
      <c r="L52" s="21">
        <f t="shared" si="13"/>
        <v>-3.160612692020301</v>
      </c>
      <c r="M52" s="21">
        <f t="shared" si="13"/>
        <v>-0.41828699041329997</v>
      </c>
      <c r="N52" s="21">
        <f t="shared" si="13"/>
        <v>5.201227978130305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Wealden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25.249789224073201</v>
      </c>
      <c r="J57" s="15">
        <f>IF(VLOOKUP($F57,'UNDER 75 MORTALITY'!$B$10:$L$468,'UNDER 75 MORTALITY'!F$1,FALSE)=0,"",VLOOKUP($F57,'UNDER 75 MORTALITY'!$B$10:$L$468,'UNDER 75 MORTALITY'!F$1,FALSE))</f>
        <v>22.610949358602799</v>
      </c>
      <c r="K57" s="15">
        <f>IF(VLOOKUP($F57,'UNDER 75 MORTALITY'!$B$10:$L$468,'UNDER 75 MORTALITY'!G$1,FALSE)=0,"",VLOOKUP($F57,'UNDER 75 MORTALITY'!$B$10:$L$468,'UNDER 75 MORTALITY'!G$1,FALSE))</f>
        <v>21.479396623755001</v>
      </c>
      <c r="L57" s="15">
        <f>IF(VLOOKUP($F57,'UNDER 75 MORTALITY'!$B$10:$L$468,'UNDER 75 MORTALITY'!H$1,FALSE)=0,"",VLOOKUP($F57,'UNDER 75 MORTALITY'!$B$10:$L$468,'UNDER 75 MORTALITY'!H$1,FALSE))</f>
        <v>20.2754473597955</v>
      </c>
      <c r="M57" s="15">
        <f>IF(VLOOKUP($F57,'UNDER 75 MORTALITY'!$B$10:$L$468,'UNDER 75 MORTALITY'!I$1,FALSE)=0,"",VLOOKUP($F57,'UNDER 75 MORTALITY'!$B$10:$L$468,'UNDER 75 MORTALITY'!I$1,FALSE))</f>
        <v>17.533219430841001</v>
      </c>
      <c r="N57" s="15">
        <f>IF(VLOOKUP($F57,'UNDER 75 MORTALITY'!$B$10:$L$468,'UNDER 75 MORTALITY'!J$1,FALSE)=0,"",VLOOKUP($F57,'UNDER 75 MORTALITY'!$B$10:$L$468,'UNDER 75 MORTALITY'!J$1,FALSE))</f>
        <v>16.795082028026702</v>
      </c>
      <c r="O57" s="15">
        <f>IF(VLOOKUP($F57,'UNDER 75 MORTALITY'!$B$10:$L$468,'UNDER 75 MORTALITY'!K$1,FALSE)=0,"",VLOOKUP($F57,'UNDER 75 MORTALITY'!$B$10:$L$468,'UNDER 75 MORTALITY'!K$1,FALSE))</f>
        <v>16.932891270108499</v>
      </c>
      <c r="P57" s="15">
        <f>IF(VLOOKUP($F57,'UNDER 75 MORTALITY'!$B$10:$L$468,'UNDER 75 MORTALITY'!L$1,FALSE)=0,"",VLOOKUP($F57,'UNDER 75 MORTALITY'!$B$10:$L$468,'UNDER 75 MORTALITY'!L$1,FALSE))</f>
        <v>19.874471226745801</v>
      </c>
      <c r="Q57" s="15">
        <f>IF(VLOOKUP($F57,'UNDER 75 MORTALITY'!$B$10:$N$468,'UNDER 75 MORTALITY'!M$1,FALSE)=0,"",VLOOKUP($F57,'UNDER 75 MORTALITY'!$B$10:$N$468,'UNDER 75 MORTALITY'!M$1,FALSE))</f>
        <v>20.352211754943301</v>
      </c>
      <c r="R57" s="15">
        <f>IF(VLOOKUP($F57,'UNDER 75 MORTALITY'!$B$10:$N$468,'UNDER 75 MORTALITY'!N$1,FALSE)=0,"",VLOOKUP($F57,'UNDER 75 MORTALITY'!$B$10:$N$468,'UNDER 75 MORTALITY'!N$1,FALSE))</f>
        <v>20.080900908099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Wealden to Rural as a Region</v>
      </c>
      <c r="G60" s="41"/>
      <c r="H60" s="42"/>
      <c r="I60" s="21">
        <f>((I57-I58))</f>
        <v>-5.5079880737369429</v>
      </c>
      <c r="J60" s="21">
        <f>((J57-J58))</f>
        <v>-6.5765355028336927</v>
      </c>
      <c r="K60" s="21">
        <f t="shared" ref="K60:N60" si="15">((K57-K58))</f>
        <v>-6.4402664974488957</v>
      </c>
      <c r="L60" s="21">
        <f t="shared" si="15"/>
        <v>-6.2428018142633448</v>
      </c>
      <c r="M60" s="21">
        <f t="shared" si="15"/>
        <v>-7.6540498092738396</v>
      </c>
      <c r="N60" s="21">
        <f t="shared" si="15"/>
        <v>-7.9128271427964911</v>
      </c>
      <c r="O60" s="21">
        <f t="shared" ref="O60:R60" si="16">((O57-O58))</f>
        <v>-7.1707986842428291</v>
      </c>
      <c r="P60" s="21">
        <f t="shared" si="16"/>
        <v>-3.9691597166343904</v>
      </c>
      <c r="Q60" s="21">
        <f t="shared" si="16"/>
        <v>-3.1770727891624233</v>
      </c>
      <c r="R60" s="21">
        <f t="shared" si="16"/>
        <v>-3.0131139684023758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Wealden to England</v>
      </c>
      <c r="G61" s="44"/>
      <c r="H61" s="45"/>
      <c r="I61" s="21">
        <f>(I57-I59)</f>
        <v>-11.922104465471097</v>
      </c>
      <c r="J61" s="21">
        <f>(J57-J59)</f>
        <v>-12.343343073659501</v>
      </c>
      <c r="K61" s="21">
        <f t="shared" ref="K61:N61" si="17">(K57-K59)</f>
        <v>-11.908313848280898</v>
      </c>
      <c r="L61" s="21">
        <f t="shared" si="17"/>
        <v>-11.686431136529901</v>
      </c>
      <c r="M61" s="21">
        <f t="shared" si="17"/>
        <v>-13.405783517640501</v>
      </c>
      <c r="N61" s="21">
        <f t="shared" si="17"/>
        <v>-13.505206477989098</v>
      </c>
      <c r="O61" s="21">
        <f t="shared" ref="O61:R61" si="18">(O57-O59)</f>
        <v>-12.700157578364301</v>
      </c>
      <c r="P61" s="21">
        <f t="shared" si="18"/>
        <v>-9.1948951898672</v>
      </c>
      <c r="Q61" s="21">
        <f t="shared" si="18"/>
        <v>-8.2952930323798988</v>
      </c>
      <c r="R61" s="21">
        <f t="shared" si="18"/>
        <v>-7.9742740965280987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uqZsQbRuqaZM5eblzsAFydNrxFK32csvUd8PL4dFh5axH7Tq7i7WhOlKBIIs2BRiNIdFSJZ2tCkwsL+GJSb2lA==" saltValue="b8OAwLaFCWU8X8IZL1WXgQ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2022-11-25T10:51:36Z</dcterms:modified>
</cp:coreProperties>
</file>