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A6537804-3C20-42FE-826B-DC717F7E3F65}" xr6:coauthVersionLast="47" xr6:coauthVersionMax="47" xr10:uidLastSave="{09AB0508-F309-4170-A730-496F6FDA451D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9010" yWindow="1005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L53" i="1"/>
  <c r="M26" i="1"/>
  <c r="P35" i="1"/>
  <c r="I39" i="1"/>
  <c r="I35" i="1"/>
  <c r="L39" i="1"/>
  <c r="I44" i="1"/>
  <c r="I53" i="1"/>
  <c r="M39" i="1"/>
  <c r="P39" i="1"/>
  <c r="J44" i="1"/>
  <c r="N44" i="1"/>
  <c r="L26" i="1"/>
  <c r="F43" i="1"/>
  <c r="L44" i="1"/>
  <c r="F52" i="1"/>
  <c r="O35" i="1"/>
  <c r="N35" i="1"/>
  <c r="P26" i="1"/>
  <c r="M35" i="1"/>
  <c r="J35" i="1"/>
  <c r="J39" i="1"/>
  <c r="M44" i="1"/>
  <c r="F51" i="1"/>
  <c r="L35" i="1"/>
  <c r="K44" i="1"/>
  <c r="F42" i="1"/>
  <c r="I30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R61" i="1"/>
  <c r="K61" i="1"/>
  <c r="P60" i="1"/>
  <c r="J52" i="1"/>
  <c r="J60" i="1"/>
  <c r="J61" i="1"/>
  <c r="N60" i="1"/>
  <c r="N61" i="1"/>
  <c r="I60" i="1"/>
  <c r="I61" i="1"/>
  <c r="M60" i="1"/>
  <c r="M61" i="1"/>
  <c r="L60" i="1"/>
  <c r="L61" i="1"/>
  <c r="L51" i="1"/>
  <c r="M51" i="1"/>
  <c r="K51" i="1"/>
  <c r="I51" i="1"/>
  <c r="I52" i="1"/>
  <c r="J24" i="1"/>
  <c r="N52" i="1"/>
  <c r="N51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<sst xmlns="http://schemas.openxmlformats.org/spreadsheetml/2006/main" count="69488" uniqueCount="1474">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</sst>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Worcestershire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</c:v>
                </c:pt>
                <c:pt idx="1">
                  <c:v>66.64</c:v>
                </c:pt>
                <c:pt idx="2">
                  <c:v>65.63</c:v>
                </c:pt>
                <c:pt idx="3">
                  <c:v>66.569999999999993</c:v>
                </c:pt>
                <c:pt idx="4">
                  <c:v>65.72</c:v>
                </c:pt>
                <c:pt idx="5">
                  <c:v>65.650000000000006</c:v>
                </c:pt>
                <c:pt idx="6">
                  <c:v>65.12</c:v>
                </c:pt>
                <c:pt idx="7">
                  <c:v>65.34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Worcestershire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67.510000000000005</c:v>
                </c:pt>
                <c:pt idx="1">
                  <c:v>67.86</c:v>
                </c:pt>
                <c:pt idx="2">
                  <c:v>67.62</c:v>
                </c:pt>
                <c:pt idx="3">
                  <c:v>67.91</c:v>
                </c:pt>
                <c:pt idx="4">
                  <c:v>67.22</c:v>
                </c:pt>
                <c:pt idx="5">
                  <c:v>65.180000000000007</c:v>
                </c:pt>
                <c:pt idx="6">
                  <c:v>65.819999999999993</c:v>
                </c:pt>
                <c:pt idx="7">
                  <c:v>66.23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Wychavon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16.5</c:v>
                </c:pt>
                <c:pt idx="1">
                  <c:v>9.8000000000000007</c:v>
                </c:pt>
                <c:pt idx="2">
                  <c:v>15.4</c:v>
                </c:pt>
                <c:pt idx="3">
                  <c:v>10.199999999999999</c:v>
                </c:pt>
                <c:pt idx="4">
                  <c:v>8.5</c:v>
                </c:pt>
                <c:pt idx="5">
                  <c:v>15.5</c:v>
                </c:pt>
                <c:pt idx="6">
                  <c:v>6.8</c:v>
                </c:pt>
                <c:pt idx="7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Wychavon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16.399999999999999</c:v>
                </c:pt>
                <c:pt idx="1">
                  <c:v>17.3</c:v>
                </c:pt>
                <c:pt idx="2">
                  <c:v>18.399999999999999</c:v>
                </c:pt>
                <c:pt idx="3">
                  <c:v>17.5</c:v>
                </c:pt>
                <c:pt idx="4">
                  <c:v>17.100000000000001</c:v>
                </c:pt>
                <c:pt idx="5">
                  <c:v>17.100000000000001</c:v>
                </c:pt>
                <c:pt idx="6">
                  <c:v>17.899999999999999</c:v>
                </c:pt>
                <c:pt idx="7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Wychavon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65.814977793427005</c:v>
                </c:pt>
                <c:pt idx="1">
                  <c:v>62.960793522446501</c:v>
                </c:pt>
                <c:pt idx="2">
                  <c:v>61.450479323766402</c:v>
                </c:pt>
                <c:pt idx="3">
                  <c:v>61.178305236586397</c:v>
                </c:pt>
                <c:pt idx="4">
                  <c:v>65.414886165994105</c:v>
                </c:pt>
                <c:pt idx="5">
                  <c:v>65.730658396508105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Wychavon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27.5006167494697</c:v>
                </c:pt>
                <c:pt idx="1">
                  <c:v>26.674233218794999</c:v>
                </c:pt>
                <c:pt idx="2">
                  <c:v>25.0870086532031</c:v>
                </c:pt>
                <c:pt idx="3">
                  <c:v>24.0039549593867</c:v>
                </c:pt>
                <c:pt idx="4">
                  <c:v>23.192981688060701</c:v>
                </c:pt>
                <c:pt idx="5">
                  <c:v>22.5526447732327</c:v>
                </c:pt>
                <c:pt idx="6">
                  <c:v>21.7550323302995</c:v>
                </c:pt>
                <c:pt idx="7">
                  <c:v>21.613942903097801</c:v>
                </c:pt>
                <c:pt idx="8">
                  <c:v>19.744365367046498</c:v>
                </c:pt>
                <c:pt idx="9">
                  <c:v>20.3728262735222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Worcestershire from 2011-13 to 2018-20 was consistently higher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Worcestershire from 2011-13 to 2018-20 was consistently higher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Wychavon from 2012 to 2019 fluctuated but was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Wychavon was consistently between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Wychavon from 2015/16 to 2020/21 was either roughly in line with the England and rural situations or markedly greater, with no clear trend.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Wychavon from 2008-10 to 2017-19 was consistenetly below both the England and rural positions, with a similar downward trend to both.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316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Worcestershire</v>
      </c>
      <c r="G12" s="12"/>
      <c r="H12" s="13"/>
      <c r="I12" s="14">
        <f>IF(VLOOKUP($F12,'M HLE'!$B$10:$L$468,'M HLE'!E$1,FALSE)=0,"",VLOOKUP($F12,'M HLE'!$B$10:$L$468,'M HLE'!E$1,FALSE))</f>
        <v>66</v>
      </c>
      <c r="J12" s="15">
        <f>IF(VLOOKUP($F12,'M HLE'!$B$10:$L$468,'M HLE'!F$1,FALSE)=0,"",VLOOKUP($F12,'M HLE'!$B$10:$L$468,'M HLE'!F$1,FALSE))</f>
        <v>66.64</v>
      </c>
      <c r="K12" s="15">
        <f>IF(VLOOKUP($F12,'M HLE'!$B$10:$L$468,'M HLE'!G$1,FALSE)=0,"",VLOOKUP($F12,'M HLE'!$B$10:$L$468,'M HLE'!G$1,FALSE))</f>
        <v>65.63</v>
      </c>
      <c r="L12" s="15">
        <f>IF(VLOOKUP($F12,'M HLE'!$B$10:$L$468,'M HLE'!H$1,FALSE)=0,"",VLOOKUP($F12,'M HLE'!$B$10:$L$468,'M HLE'!H$1,FALSE))</f>
        <v>66.569999999999993</v>
      </c>
      <c r="M12" s="15">
        <f>IF(VLOOKUP($F12,'M HLE'!$B$10:$L$468,'M HLE'!I$1,FALSE)=0,"",VLOOKUP($F12,'M HLE'!$B$10:$L$468,'M HLE'!I$1,FALSE))</f>
        <v>65.72</v>
      </c>
      <c r="N12" s="15">
        <f>IF(VLOOKUP($F12,'M HLE'!$B$10:$L$468,'M HLE'!J$1,FALSE)=0,"",VLOOKUP($F12,'M HLE'!$B$10:$L$468,'M HLE'!J$1,FALSE))</f>
        <v>65.650000000000006</v>
      </c>
      <c r="O12" s="15">
        <f>IF(VLOOKUP($F12,'M HLE'!$B$10:$L$468,'M HLE'!K$1,FALSE)=0,"",VLOOKUP($F12,'M HLE'!$B$10:$L$468,'M HLE'!K$1,FALSE))</f>
        <v>65.12</v>
      </c>
      <c r="P12" s="15">
        <f>IF(VLOOKUP($F12,'M HLE'!$B$10:$L$468,'M HLE'!L$1,FALSE)=0,"",VLOOKUP($F12,'M HLE'!$B$10:$L$468,'M HLE'!L$1,FALSE))</f>
        <v>65.34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Worcestershire to Rural as a Region</v>
      </c>
      <c r="G15" s="52"/>
      <c r="H15" s="53"/>
      <c r="I15" s="21">
        <f>100*((I12-I13))/I13</f>
        <v>1.9360119852038149</v>
      </c>
      <c r="J15" s="21">
        <f>100*((J12-J13))/J13</f>
        <v>2.2415195078169328</v>
      </c>
      <c r="K15" s="21">
        <f t="shared" ref="K15:P15" si="0">100*((K12-K13))/K13</f>
        <v>0.87068786646889673</v>
      </c>
      <c r="L15" s="21">
        <f t="shared" si="0"/>
        <v>2.981784429748223</v>
      </c>
      <c r="M15" s="21">
        <f t="shared" si="0"/>
        <v>1.8007202881152371</v>
      </c>
      <c r="N15" s="21">
        <f t="shared" si="0"/>
        <v>2.1988713757540284</v>
      </c>
      <c r="O15" s="21">
        <f t="shared" si="0"/>
        <v>1.1596386711923568</v>
      </c>
      <c r="P15" s="21">
        <f t="shared" si="0"/>
        <v>0.96733318910901012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Worcestershire to England</v>
      </c>
      <c r="G16" s="41"/>
      <c r="H16" s="42"/>
      <c r="I16" s="21">
        <f>100*(I12-I14)/I14</f>
        <v>4.4634377967711298</v>
      </c>
      <c r="J16" s="21">
        <f>100*(J12-J14)/J14</f>
        <v>5.1601704276471576</v>
      </c>
      <c r="K16" s="21">
        <f t="shared" ref="K16:P16" si="1">100*(K12-K14)/K14</f>
        <v>3.5500157778478902</v>
      </c>
      <c r="L16" s="21">
        <f t="shared" si="1"/>
        <v>5.1492655188753602</v>
      </c>
      <c r="M16" s="21">
        <f t="shared" si="1"/>
        <v>3.6920164089618117</v>
      </c>
      <c r="N16" s="21">
        <f t="shared" si="1"/>
        <v>3.6142676767676867</v>
      </c>
      <c r="O16" s="21">
        <f t="shared" si="1"/>
        <v>3.0705919594808559</v>
      </c>
      <c r="P16" s="21">
        <f t="shared" si="1"/>
        <v>3.4843205574912939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Worcestershire</v>
      </c>
      <c r="G21" s="12"/>
      <c r="H21" s="13"/>
      <c r="I21" s="14">
        <f>IF(VLOOKUP($F21,'F HLE'!$B$10:$L$468,'F HLE'!E$1,FALSE)=0,"",VLOOKUP($F21,'F HLE'!$B$10:$L$468,'F HLE'!E$1,FALSE))</f>
        <v>67.510000000000005</v>
      </c>
      <c r="J21" s="15">
        <f>IF(VLOOKUP($F21,'F HLE'!$B$10:$L$468,'F HLE'!F$1,FALSE)=0,"",VLOOKUP($F21,'F HLE'!$B$10:$L$468,'F HLE'!F$1,FALSE))</f>
        <v>67.86</v>
      </c>
      <c r="K21" s="15">
        <f>IF(VLOOKUP($F21,'F HLE'!$B$10:$L$468,'F HLE'!G$1,FALSE)=0,"",VLOOKUP($F21,'F HLE'!$B$10:$L$468,'F HLE'!G$1,FALSE))</f>
        <v>67.62</v>
      </c>
      <c r="L21" s="15">
        <f>IF(VLOOKUP($F21,'F HLE'!$B$10:$L$468,'F HLE'!H$1,FALSE)=0,"",VLOOKUP($F21,'F HLE'!$B$10:$L$468,'F HLE'!H$1,FALSE))</f>
        <v>67.91</v>
      </c>
      <c r="M21" s="15">
        <f>IF(VLOOKUP($F21,'F HLE'!$B$10:$L$468,'F HLE'!I$1,FALSE)=0,"",VLOOKUP($F21,'F HLE'!$B$10:$L$468,'F HLE'!I$1,FALSE))</f>
        <v>67.22</v>
      </c>
      <c r="N21" s="15">
        <f>IF(VLOOKUP($F21,'F HLE'!$B$10:$L$468,'F HLE'!J$1,FALSE)=0,"",VLOOKUP($F21,'F HLE'!$B$10:$L$468,'F HLE'!J$1,FALSE))</f>
        <v>65.180000000000007</v>
      </c>
      <c r="O21" s="15">
        <f>IF(VLOOKUP($F21,'F HLE'!$B$10:$L$468,'F HLE'!K$1,FALSE)=0,"",VLOOKUP($F21,'F HLE'!$B$10:$L$468,'F HLE'!K$1,FALSE))</f>
        <v>65.819999999999993</v>
      </c>
      <c r="P21" s="15">
        <f>IF(VLOOKUP($F21,'F HLE'!$B$10:$L$468,'F HLE'!L$1,FALSE)=0,"",VLOOKUP($F21,'F HLE'!$B$10:$L$468,'F HLE'!L$1,FALSE))</f>
        <v>66.23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Worcestershire to Rural as a Region</v>
      </c>
      <c r="G24" s="52"/>
      <c r="H24" s="53"/>
      <c r="I24" s="21">
        <f>100*((I21-I22))/I22</f>
        <v>2.9861561343960883</v>
      </c>
      <c r="J24" s="21">
        <f>100*((J21-J22))/J22</f>
        <v>4.1292639138240386</v>
      </c>
      <c r="K24" s="21">
        <f t="shared" ref="K24:P24" si="3">100*((K21-K22))/K22</f>
        <v>3.0368598290338182</v>
      </c>
      <c r="L24" s="21">
        <f t="shared" si="3"/>
        <v>3.5813428510417382</v>
      </c>
      <c r="M24" s="21">
        <f t="shared" si="3"/>
        <v>2.5320317266626384</v>
      </c>
      <c r="N24" s="21">
        <f t="shared" si="3"/>
        <v>-0.2242581494493095</v>
      </c>
      <c r="O24" s="21">
        <f t="shared" si="3"/>
        <v>2.271667857919744</v>
      </c>
      <c r="P24" s="21">
        <f t="shared" si="3"/>
        <v>1.3117136410569998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Worcestershire to England</v>
      </c>
      <c r="G25" s="41"/>
      <c r="H25" s="42"/>
      <c r="I25" s="21">
        <f>100*(I21-I23)/I23</f>
        <v>5.748746867167922</v>
      </c>
      <c r="J25" s="21">
        <f>100*(J21-J23)/J23</f>
        <v>6.28034455755677</v>
      </c>
      <c r="K25" s="21">
        <f t="shared" ref="K25:P25" si="4">100*(K21-K23)/K23</f>
        <v>5.5572900405869534</v>
      </c>
      <c r="L25" s="21">
        <f t="shared" si="4"/>
        <v>6.4253251841404078</v>
      </c>
      <c r="M25" s="21">
        <f t="shared" si="4"/>
        <v>5.4100674298259293</v>
      </c>
      <c r="N25" s="21">
        <f t="shared" si="4"/>
        <v>2.0190953200813997</v>
      </c>
      <c r="O25" s="21">
        <f t="shared" si="4"/>
        <v>3.6209068010075409</v>
      </c>
      <c r="P25" s="21">
        <f t="shared" si="4"/>
        <v>3.6950054798810186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Wychavon</v>
      </c>
      <c r="G30" s="12"/>
      <c r="H30" s="13"/>
      <c r="I30" s="14">
        <f>IF(VLOOKUP($F30,SMOKING!$B$10:$L$468,SMOKING!E$1,FALSE)=0,"",VLOOKUP($F30,SMOKING!$B$10:$L$468,SMOKING!E$1,FALSE))</f>
        <v>16.5</v>
      </c>
      <c r="J30" s="15">
        <f>IF(VLOOKUP($F30,SMOKING!$B$10:$L$468,SMOKING!F$1,FALSE)=0,"",VLOOKUP($F30,SMOKING!$B$10:$L$468,SMOKING!F$1,FALSE))</f>
        <v>9.8000000000000007</v>
      </c>
      <c r="K30" s="15">
        <f>IF(VLOOKUP($F30,SMOKING!$B$10:$L$468,SMOKING!G$1,FALSE)=0,"",VLOOKUP($F30,SMOKING!$B$10:$L$468,SMOKING!G$1,FALSE))</f>
        <v>15.4</v>
      </c>
      <c r="L30" s="15">
        <f>IF(VLOOKUP($F30,SMOKING!$B$10:$L$468,SMOKING!H$1,FALSE)=0,"",VLOOKUP($F30,SMOKING!$B$10:$L$468,SMOKING!H$1,FALSE))</f>
        <v>10.199999999999999</v>
      </c>
      <c r="M30" s="15">
        <f>IF(VLOOKUP($F30,SMOKING!$B$10:$L$468,SMOKING!I$1,FALSE)=0,"",VLOOKUP($F30,SMOKING!$B$10:$L$468,SMOKING!I$1,FALSE))</f>
        <v>8.5</v>
      </c>
      <c r="N30" s="15">
        <f>IF(VLOOKUP($F30,SMOKING!$B$10:$L$468,SMOKING!J$1,FALSE)=0,"",VLOOKUP($F30,SMOKING!$B$10:$L$468,SMOKING!J$1,FALSE))</f>
        <v>15.5</v>
      </c>
      <c r="O30" s="15">
        <f>IF(VLOOKUP($F30,SMOKING!$B$10:$L$468,SMOKING!K$1,FALSE)=0,"",VLOOKUP($F30,SMOKING!$B$10:$L$468,SMOKING!K$1,FALSE))</f>
        <v>6.8</v>
      </c>
      <c r="P30" s="15">
        <f>IF(VLOOKUP($F30,SMOKING!$B$10:$L$468,SMOKING!L$1,FALSE)=0,"",VLOOKUP($F30,SMOKING!$B$10:$L$468,SMOKING!L$1,FALSE))</f>
        <v>10.8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Wychavon to Rural as a Region</v>
      </c>
      <c r="G33" s="52"/>
      <c r="H33" s="53"/>
      <c r="I33" s="21"/>
      <c r="J33" s="21"/>
      <c r="K33" s="21"/>
      <c r="L33" s="21"/>
      <c r="M33" s="21"/>
      <c r="N33" s="21"/>
      <c r="O33" s="21"/>
      <c r="P33" s="21"/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Wychavon to England</v>
      </c>
      <c r="G34" s="41"/>
      <c r="H34" s="42"/>
      <c r="I34" s="21"/>
      <c r="J34" s="21"/>
      <c r="K34" s="21"/>
      <c r="L34" s="21"/>
      <c r="M34" s="21"/>
      <c r="N34" s="21"/>
      <c r="O34" s="21"/>
      <c r="P34" s="21"/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6">(K31-K32)</f>
        <v>-2.2321839080459771</v>
      </c>
      <c r="L35" s="23">
        <f t="shared" si="6"/>
        <v>-2.0068965517241359</v>
      </c>
      <c r="M35" s="23">
        <f t="shared" si="6"/>
        <v>-2.1781609195402307</v>
      </c>
      <c r="N35" s="23">
        <f t="shared" si="6"/>
        <v>-2.0643678160919521</v>
      </c>
      <c r="O35" s="23">
        <f t="shared" si="6"/>
        <v>-1.7873563218390807</v>
      </c>
      <c r="P35" s="23">
        <f t="shared" si="6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Wychavon</v>
      </c>
      <c r="G39" s="12"/>
      <c r="H39" s="13"/>
      <c r="I39" s="14">
        <f>IF(VLOOKUP($F39,'CHILD OBESITY'!$B$10:$L$468,'CHILD OBESITY'!E$1,FALSE)=0,"",VLOOKUP($F39,'CHILD OBESITY'!$B$10:$L$468,'CHILD OBESITY'!E$1,FALSE))</f>
        <v>16.399999999999999</v>
      </c>
      <c r="J39" s="15">
        <f>IF(VLOOKUP($F39,'CHILD OBESITY'!$B$10:$L$468,'CHILD OBESITY'!F$1,FALSE)=0,"",VLOOKUP($F39,'CHILD OBESITY'!$B$10:$L$468,'CHILD OBESITY'!F$1,FALSE))</f>
        <v>17.3</v>
      </c>
      <c r="K39" s="15">
        <f>IF(VLOOKUP($F39,'CHILD OBESITY'!$B$10:$L$468,'CHILD OBESITY'!G$1,FALSE)=0,"",VLOOKUP($F39,'CHILD OBESITY'!$B$10:$L$468,'CHILD OBESITY'!G$1,FALSE))</f>
        <v>18.399999999999999</v>
      </c>
      <c r="L39" s="15">
        <f>IF(VLOOKUP($F39,'CHILD OBESITY'!$B$10:$L$468,'CHILD OBESITY'!H$1,FALSE)=0,"",VLOOKUP($F39,'CHILD OBESITY'!$B$10:$L$468,'CHILD OBESITY'!H$1,FALSE))</f>
        <v>17.5</v>
      </c>
      <c r="M39" s="15">
        <f>IF(VLOOKUP($F39,'CHILD OBESITY'!$B$10:$L$468,'CHILD OBESITY'!I$1,FALSE)=0,"",VLOOKUP($F39,'CHILD OBESITY'!$B$10:$L$468,'CHILD OBESITY'!I$1,FALSE))</f>
        <v>17.100000000000001</v>
      </c>
      <c r="N39" s="15">
        <f>IF(VLOOKUP($F39,'CHILD OBESITY'!$B$10:$L$468,'CHILD OBESITY'!J$1,FALSE)=0,"",VLOOKUP($F39,'CHILD OBESITY'!$B$10:$L$468,'CHILD OBESITY'!J$1,FALSE))</f>
        <v>17.100000000000001</v>
      </c>
      <c r="O39" s="15">
        <f>IF(VLOOKUP($F39,'CHILD OBESITY'!$B$10:$L$468,'CHILD OBESITY'!K$1,FALSE)=0,"",VLOOKUP($F39,'CHILD OBESITY'!$B$10:$L$468,'CHILD OBESITY'!K$1,FALSE))</f>
        <v>17.899999999999999</v>
      </c>
      <c r="P39" s="15">
        <f>IF(VLOOKUP($F39,'CHILD OBESITY'!$B$10:$L$468,'CHILD OBESITY'!L$1,FALSE)=0,"",VLOOKUP($F39,'CHILD OBESITY'!$B$10:$L$468,'CHILD OBESITY'!L$1,FALSE))</f>
        <v>18.3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Wychavon to Rural as a Region</v>
      </c>
      <c r="G42" s="52"/>
      <c r="H42" s="53"/>
      <c r="I42" s="21"/>
      <c r="J42" s="21"/>
      <c r="K42" s="21"/>
      <c r="L42" s="21"/>
      <c r="M42" s="21"/>
      <c r="N42" s="21"/>
      <c r="O42" s="21"/>
      <c r="P42" s="21"/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Wychavon to England</v>
      </c>
      <c r="G43" s="41"/>
      <c r="H43" s="42"/>
      <c r="I43" s="21"/>
      <c r="J43" s="21"/>
      <c r="K43" s="21"/>
      <c r="L43" s="21"/>
      <c r="M43" s="21"/>
      <c r="N43" s="21"/>
      <c r="O43" s="21"/>
      <c r="P43" s="21"/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7">(K40-K41)</f>
        <v>-2.5222222222222221</v>
      </c>
      <c r="L44" s="23">
        <f t="shared" si="7"/>
        <v>-2.704444444444448</v>
      </c>
      <c r="M44" s="23">
        <f t="shared" si="7"/>
        <v>-2.6855555555555597</v>
      </c>
      <c r="N44" s="23">
        <f t="shared" si="7"/>
        <v>-2.9566666666666706</v>
      </c>
      <c r="O44" s="23">
        <f t="shared" si="7"/>
        <v>-3.2522222222222332</v>
      </c>
      <c r="P44" s="23">
        <f t="shared" si="7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Wychavon</v>
      </c>
      <c r="G48" s="12"/>
      <c r="H48" s="13"/>
      <c r="I48" s="14">
        <f>IF(VLOOKUP($F48,'ADULT OBESITY'!$B$10:$L$468,'ADULT OBESITY'!E$1,FALSE)=0,"",VLOOKUP($F48,'ADULT OBESITY'!$B$10:$L$468,'ADULT OBESITY'!E$1,FALSE))</f>
        <v>65.814977793427005</v>
      </c>
      <c r="J48" s="15">
        <f>IF(VLOOKUP($F48,'ADULT OBESITY'!$B$10:$L$468,'ADULT OBESITY'!F$1,FALSE)=0,"",VLOOKUP($F48,'ADULT OBESITY'!$B$10:$L$468,'ADULT OBESITY'!F$1,FALSE))</f>
        <v>62.960793522446501</v>
      </c>
      <c r="K48" s="15">
        <f>IF(VLOOKUP($F48,'ADULT OBESITY'!$B$10:$L$468,'ADULT OBESITY'!G$1,FALSE)=0,"",VLOOKUP($F48,'ADULT OBESITY'!$B$10:$L$468,'ADULT OBESITY'!G$1,FALSE))</f>
        <v>61.450479323766402</v>
      </c>
      <c r="L48" s="15">
        <f>IF(VLOOKUP($F48,'ADULT OBESITY'!$B$10:$L$468,'ADULT OBESITY'!H$1,FALSE)=0,"",VLOOKUP($F48,'ADULT OBESITY'!$B$10:$L$468,'ADULT OBESITY'!H$1,FALSE))</f>
        <v>61.178305236586397</v>
      </c>
      <c r="M48" s="15">
        <f>IF(VLOOKUP($F48,'ADULT OBESITY'!$B$10:$L$468,'ADULT OBESITY'!I$1,FALSE)=0,"",VLOOKUP($F48,'ADULT OBESITY'!$B$10:$L$468,'ADULT OBESITY'!I$1,FALSE))</f>
        <v>65.414886165994105</v>
      </c>
      <c r="N48" s="15">
        <f>IF(VLOOKUP($F48,'ADULT OBESITY'!$B$10:$L$468,'ADULT OBESITY'!J$1,FALSE)=0,"",VLOOKUP($F48,'ADULT OBESITY'!$B$10:$L$468,'ADULT OBESITY'!J$1,FALSE))</f>
        <v>65.730658396508105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Wychavon to Rural as a Region</v>
      </c>
      <c r="G51" s="52"/>
      <c r="H51" s="53"/>
      <c r="I51" s="21">
        <f>((I48-I49))</f>
        <v>4.2505619738654161</v>
      </c>
      <c r="J51" s="21">
        <f>((J48-J49))</f>
        <v>1.5304163918427989</v>
      </c>
      <c r="K51" s="21">
        <f t="shared" ref="K51:N51" si="8">((K48-K49))</f>
        <v>-0.81548855229827666</v>
      </c>
      <c r="L51" s="21">
        <f t="shared" si="8"/>
        <v>-1.1762877652218435</v>
      </c>
      <c r="M51" s="21">
        <f t="shared" si="8"/>
        <v>3.2337189857509543</v>
      </c>
      <c r="N51" s="21">
        <f t="shared" si="8"/>
        <v>2.1599307940455716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Wychavon to England</v>
      </c>
      <c r="G52" s="41"/>
      <c r="H52" s="42"/>
      <c r="I52" s="21">
        <f>(I48-I50)</f>
        <v>4.4285997085835049</v>
      </c>
      <c r="J52" s="21">
        <f>(J48-J50)</f>
        <v>1.5107607590171028</v>
      </c>
      <c r="K52" s="21">
        <f t="shared" ref="K52:N52" si="9">(K48-K50)</f>
        <v>-0.56603911167779586</v>
      </c>
      <c r="L52" s="21">
        <f t="shared" si="9"/>
        <v>-0.94910917567220565</v>
      </c>
      <c r="M52" s="21">
        <f t="shared" si="9"/>
        <v>2.6583226947505025</v>
      </c>
      <c r="N52" s="21">
        <f t="shared" si="9"/>
        <v>2.2785679577375078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0">(K49-K50)</f>
        <v>0.2494494406204808</v>
      </c>
      <c r="L53" s="23">
        <f t="shared" si="10"/>
        <v>0.22717858954963788</v>
      </c>
      <c r="M53" s="23">
        <f t="shared" si="10"/>
        <v>-0.57539629100045175</v>
      </c>
      <c r="N53" s="23">
        <f t="shared" si="10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Wychavon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27.5006167494697</v>
      </c>
      <c r="J57" s="15">
        <f>IF(VLOOKUP($F57,'UNDER 75 MORTALITY'!$B$10:$L$468,'UNDER 75 MORTALITY'!F$1,FALSE)=0,"",VLOOKUP($F57,'UNDER 75 MORTALITY'!$B$10:$L$468,'UNDER 75 MORTALITY'!F$1,FALSE))</f>
        <v>26.674233218794999</v>
      </c>
      <c r="K57" s="15">
        <f>IF(VLOOKUP($F57,'UNDER 75 MORTALITY'!$B$10:$L$468,'UNDER 75 MORTALITY'!G$1,FALSE)=0,"",VLOOKUP($F57,'UNDER 75 MORTALITY'!$B$10:$L$468,'UNDER 75 MORTALITY'!G$1,FALSE))</f>
        <v>25.0870086532031</v>
      </c>
      <c r="L57" s="15">
        <f>IF(VLOOKUP($F57,'UNDER 75 MORTALITY'!$B$10:$L$468,'UNDER 75 MORTALITY'!H$1,FALSE)=0,"",VLOOKUP($F57,'UNDER 75 MORTALITY'!$B$10:$L$468,'UNDER 75 MORTALITY'!H$1,FALSE))</f>
        <v>24.0039549593867</v>
      </c>
      <c r="M57" s="15">
        <f>IF(VLOOKUP($F57,'UNDER 75 MORTALITY'!$B$10:$L$468,'UNDER 75 MORTALITY'!I$1,FALSE)=0,"",VLOOKUP($F57,'UNDER 75 MORTALITY'!$B$10:$L$468,'UNDER 75 MORTALITY'!I$1,FALSE))</f>
        <v>23.192981688060701</v>
      </c>
      <c r="N57" s="15">
        <f>IF(VLOOKUP($F57,'UNDER 75 MORTALITY'!$B$10:$L$468,'UNDER 75 MORTALITY'!J$1,FALSE)=0,"",VLOOKUP($F57,'UNDER 75 MORTALITY'!$B$10:$L$468,'UNDER 75 MORTALITY'!J$1,FALSE))</f>
        <v>22.5526447732327</v>
      </c>
      <c r="O57" s="15">
        <f>IF(VLOOKUP($F57,'UNDER 75 MORTALITY'!$B$10:$L$468,'UNDER 75 MORTALITY'!K$1,FALSE)=0,"",VLOOKUP($F57,'UNDER 75 MORTALITY'!$B$10:$L$468,'UNDER 75 MORTALITY'!K$1,FALSE))</f>
        <v>21.7550323302995</v>
      </c>
      <c r="P57" s="15">
        <f>IF(VLOOKUP($F57,'UNDER 75 MORTALITY'!$B$10:$L$468,'UNDER 75 MORTALITY'!L$1,FALSE)=0,"",VLOOKUP($F57,'UNDER 75 MORTALITY'!$B$10:$L$468,'UNDER 75 MORTALITY'!L$1,FALSE))</f>
        <v>21.613942903097801</v>
      </c>
      <c r="Q57" s="15">
        <f>IF(VLOOKUP($F57,'UNDER 75 MORTALITY'!$B$10:$N$468,'UNDER 75 MORTALITY'!M$1,FALSE)=0,"",VLOOKUP($F57,'UNDER 75 MORTALITY'!$B$10:$N$468,'UNDER 75 MORTALITY'!M$1,FALSE))</f>
        <v>19.744365367046498</v>
      </c>
      <c r="R57" s="15">
        <f>IF(VLOOKUP($F57,'UNDER 75 MORTALITY'!$B$10:$N$468,'UNDER 75 MORTALITY'!N$1,FALSE)=0,"",VLOOKUP($F57,'UNDER 75 MORTALITY'!$B$10:$N$468,'UNDER 75 MORTALITY'!N$1,FALSE))</f>
        <v>20.3728262735222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Wychavon to Rural as a Region</v>
      </c>
      <c r="G60" s="52"/>
      <c r="H60" s="53"/>
      <c r="I60" s="21">
        <f>((I57-I58))</f>
        <v>-3.257160548340444</v>
      </c>
      <c r="J60" s="21">
        <f>((J57-J58))</f>
        <v>-2.5132516426414924</v>
      </c>
      <c r="K60" s="21">
        <f t="shared" ref="K60:N60" si="11">((K57-K58))</f>
        <v>-2.832654468000797</v>
      </c>
      <c r="L60" s="21">
        <f t="shared" si="11"/>
        <v>-2.5142942146721445</v>
      </c>
      <c r="M60" s="21">
        <f t="shared" si="11"/>
        <v>-1.9942875520541392</v>
      </c>
      <c r="N60" s="21">
        <f t="shared" si="11"/>
        <v>-2.1552643975904928</v>
      </c>
      <c r="O60" s="21">
        <f t="shared" ref="O60:R60" si="12">((O57-O58))</f>
        <v>-2.3486576240518282</v>
      </c>
      <c r="P60" s="21">
        <f t="shared" si="12"/>
        <v>-2.2296880402823902</v>
      </c>
      <c r="Q60" s="21">
        <f t="shared" si="12"/>
        <v>-3.7849191770592263</v>
      </c>
      <c r="R60" s="21">
        <f t="shared" si="12"/>
        <v>-2.7211886029791756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Wychavon to England</v>
      </c>
      <c r="G61" s="41"/>
      <c r="H61" s="42"/>
      <c r="I61" s="21">
        <f>(I57-I59)</f>
        <v>-9.6712769400745984</v>
      </c>
      <c r="J61" s="21">
        <f>(J57-J59)</f>
        <v>-8.2800592134673003</v>
      </c>
      <c r="K61" s="21">
        <f t="shared" ref="K61:N61" si="13">(K57-K59)</f>
        <v>-8.300701818832799</v>
      </c>
      <c r="L61" s="21">
        <f t="shared" si="13"/>
        <v>-7.9579235369387007</v>
      </c>
      <c r="M61" s="21">
        <f t="shared" si="13"/>
        <v>-7.7460212604208003</v>
      </c>
      <c r="N61" s="21">
        <f t="shared" si="13"/>
        <v>-7.7476437327831</v>
      </c>
      <c r="O61" s="21">
        <f t="shared" ref="O61:R61" si="14">(O57-O59)</f>
        <v>-7.8780165181733004</v>
      </c>
      <c r="P61" s="21">
        <f t="shared" si="14"/>
        <v>-7.4554235135151998</v>
      </c>
      <c r="Q61" s="21">
        <f t="shared" si="14"/>
        <v>-8.9031394202767018</v>
      </c>
      <c r="R61" s="21">
        <f t="shared" si="14"/>
        <v>-7.6823487311048986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5">(K58-K59)</f>
        <v>-5.468047350832002</v>
      </c>
      <c r="L62" s="23">
        <f t="shared" si="15"/>
        <v>-5.4436293222665562</v>
      </c>
      <c r="M62" s="23">
        <f t="shared" si="15"/>
        <v>-5.7517337083666611</v>
      </c>
      <c r="N62" s="23">
        <f t="shared" si="15"/>
        <v>-5.5923793351926072</v>
      </c>
      <c r="O62" s="23">
        <f t="shared" ref="O62:R62" si="16">(O58-O59)</f>
        <v>-5.5293588941214722</v>
      </c>
      <c r="P62" s="23">
        <f t="shared" si="16"/>
        <v>-5.2257354732328096</v>
      </c>
      <c r="Q62" s="23">
        <f t="shared" si="16"/>
        <v>-5.1182202432174755</v>
      </c>
      <c r="R62" s="23">
        <f t="shared" si="16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BNMuT6rJOgNPZnNs+WcHYT62HXOGUbGzPGUi6KNTwQzrkczcK4f3ra17Yqd0nX1cbDuBk/+aomctrvxd7w/4yw==" saltValue="5cW+ho0bDxbnkd/oyxJbk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2022-11-25T12:28:55Z</dcterms:modified>
</cp:coreProperties>
</file>