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1" documentId="8_{A5F516EC-402E-48ED-9A6E-CB14D14EEDC7}" xr6:coauthVersionLast="47" xr6:coauthVersionMax="47" xr10:uidLastSave="{29D56FAC-0DB6-4E3F-B3EA-866E543F87B0}"/>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<sst xmlns="http://schemas.openxmlformats.org/spreadsheetml/2006/main" count="12312" uniqueCount="1423">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</sst>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Cambridgeshire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7.25</c:v>
                </c:pt>
                <c:pt idx="1">
                  <c:v>7.84</c:v>
                </c:pt>
                <c:pt idx="2">
                  <c:v>7.66</c:v>
                </c:pt>
                <c:pt idx="3">
                  <c:v>7.88</c:v>
                </c:pt>
                <c:pt idx="4">
                  <c:v>7.67</c:v>
                </c:pt>
                <c:pt idx="5">
                  <c:v>7.45</c:v>
                </c:pt>
                <c:pt idx="6">
                  <c:v>7.36</c:v>
                </c:pt>
                <c:pt idx="7">
                  <c:v>7.77</c:v>
                </c:pt>
                <c:pt idx="8">
                  <c:v>7.65</c:v>
                </c:pt>
                <c:pt idx="9">
                  <c:v>7.96</c:v>
                </c:pt>
                <c:pt idx="10">
                  <c:v>7.71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East Cambridgeshire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7.35</c:v>
                </c:pt>
                <c:pt idx="1">
                  <c:v>7.99</c:v>
                </c:pt>
                <c:pt idx="2">
                  <c:v>7.88</c:v>
                </c:pt>
                <c:pt idx="3">
                  <c:v>8.2100000000000009</c:v>
                </c:pt>
                <c:pt idx="4">
                  <c:v>7.95</c:v>
                </c:pt>
                <c:pt idx="5">
                  <c:v>7.89</c:v>
                </c:pt>
                <c:pt idx="6">
                  <c:v>7.66</c:v>
                </c:pt>
                <c:pt idx="7">
                  <c:v>7.87</c:v>
                </c:pt>
                <c:pt idx="8">
                  <c:v>7.63</c:v>
                </c:pt>
                <c:pt idx="9">
                  <c:v>8.08</c:v>
                </c:pt>
                <c:pt idx="10">
                  <c:v>7.89</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East Cambridgeshire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7.37</c:v>
                </c:pt>
                <c:pt idx="1">
                  <c:v>7.61</c:v>
                </c:pt>
                <c:pt idx="2">
                  <c:v>7.54</c:v>
                </c:pt>
                <c:pt idx="3">
                  <c:v>8.08</c:v>
                </c:pt>
                <c:pt idx="4">
                  <c:v>7.62</c:v>
                </c:pt>
                <c:pt idx="5">
                  <c:v>7.34</c:v>
                </c:pt>
                <c:pt idx="6">
                  <c:v>7.54</c:v>
                </c:pt>
                <c:pt idx="7">
                  <c:v>7.26</c:v>
                </c:pt>
                <c:pt idx="8">
                  <c:v>7.36</c:v>
                </c:pt>
                <c:pt idx="9">
                  <c:v>7.69</c:v>
                </c:pt>
                <c:pt idx="10">
                  <c:v>7.75</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East Cambridgeshire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3.73</c:v>
                </c:pt>
                <c:pt idx="1">
                  <c:v>2.83</c:v>
                </c:pt>
                <c:pt idx="2">
                  <c:v>2.95</c:v>
                </c:pt>
                <c:pt idx="3">
                  <c:v>2.86</c:v>
                </c:pt>
                <c:pt idx="4">
                  <c:v>2.89</c:v>
                </c:pt>
                <c:pt idx="5">
                  <c:v>2.6</c:v>
                </c:pt>
                <c:pt idx="6">
                  <c:v>2.69</c:v>
                </c:pt>
                <c:pt idx="7">
                  <c:v>2.89</c:v>
                </c:pt>
                <c:pt idx="8">
                  <c:v>2.89</c:v>
                </c:pt>
                <c:pt idx="9">
                  <c:v>3.02</c:v>
                </c:pt>
                <c:pt idx="10">
                  <c:v>2.7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East Cambridgeshire in the period April 2011 to March 2022 had scores for 'life satisfaction' that fluctuated around the rural and England positions, being greater than the rural situation in some years and lower than the England level in other years.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East Cambridgeshire in the period April 2011 to March 2022 fluctuated around the rural and England positions, being greater than the rural situation in some years and lower than the England level in other years.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East Cambridgeshire in the period April 2011 to March 2022 moved from being in line with and greater than the rural situation to 2015/16, before moving to a level in line with and lower than the England position from  2016/17 to 2019/20, before finally increasing above the rural level again at the end of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East Cambridgeshire in the period April 2011 to March 2022 fluctuated around the rural and England positions.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89</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East Cambridgeshire</v>
      </c>
      <c r="G12" s="10"/>
      <c r="H12" s="11"/>
      <c r="I12" s="30">
        <f>IF(VLOOKUP($F12,'life satisfaction'!$B$10:$L$468,'life satisfaction'!E$1,FALSE)=0,"",VLOOKUP($F12,'life satisfaction'!$B$10:$L$468,'life satisfaction'!E$1,FALSE))</f>
        <v>7.25</v>
      </c>
      <c r="J12" s="31">
        <f>IF(VLOOKUP($F12,'life satisfaction'!$B$10:$L$468,'life satisfaction'!F$1,FALSE)=0,"",VLOOKUP($F12,'life satisfaction'!$B$10:$L$468,'life satisfaction'!F$1,FALSE))</f>
        <v>7.84</v>
      </c>
      <c r="K12" s="31">
        <f>IF(VLOOKUP($F12,'life satisfaction'!$B$10:$L$468,'life satisfaction'!G$1,FALSE)=0,"",VLOOKUP($F12,'life satisfaction'!$B$10:$L$468,'life satisfaction'!G$1,FALSE))</f>
        <v>7.66</v>
      </c>
      <c r="L12" s="31">
        <f>IF(VLOOKUP($F12,'life satisfaction'!$B$10:$L$468,'life satisfaction'!H$1,FALSE)=0,"",VLOOKUP($F12,'life satisfaction'!$B$10:$L$468,'life satisfaction'!H$1,FALSE))</f>
        <v>7.88</v>
      </c>
      <c r="M12" s="31">
        <f>IF(VLOOKUP($F12,'life satisfaction'!$B$10:$L$468,'life satisfaction'!I$1,FALSE)=0,"",VLOOKUP($F12,'life satisfaction'!$B$10:$L$468,'life satisfaction'!I$1,FALSE))</f>
        <v>7.67</v>
      </c>
      <c r="N12" s="31">
        <f>IF(VLOOKUP($F12,'life satisfaction'!$B$10:$L$468,'life satisfaction'!J$1,FALSE)=0,"",VLOOKUP($F12,'life satisfaction'!$B$10:$L$468,'life satisfaction'!J$1,FALSE))</f>
        <v>7.45</v>
      </c>
      <c r="O12" s="31">
        <f>IF(VLOOKUP($F12,'life satisfaction'!$B$10:$L$468,'life satisfaction'!K$1,FALSE)=0,"",VLOOKUP($F12,'life satisfaction'!$B$10:$L$468,'life satisfaction'!K$1,FALSE))</f>
        <v>7.36</v>
      </c>
      <c r="P12" s="31">
        <f>IF(VLOOKUP($F12,'life satisfaction'!$B$10:$L$468,'life satisfaction'!L$1,FALSE)=0,"",VLOOKUP($F12,'life satisfaction'!$B$10:$L$468,'life satisfaction'!L$1,FALSE))</f>
        <v>7.77</v>
      </c>
      <c r="Q12" s="31">
        <f>IF(VLOOKUP($F12,'life satisfaction'!$B$10:$O$468,'life satisfaction'!M$1,FALSE)=0,"",VLOOKUP($F12,'life satisfaction'!$B$10:$O$468,'life satisfaction'!M$1,FALSE))</f>
        <v>7.65</v>
      </c>
      <c r="R12" s="31">
        <f>IF(VLOOKUP($F12,'life satisfaction'!$B$10:$O$468,'life satisfaction'!N$1,FALSE)=0,"",VLOOKUP($F12,'life satisfaction'!$B$10:$O$468,'life satisfaction'!N$1,FALSE))</f>
        <v>7.96</v>
      </c>
      <c r="S12" s="31">
        <f>IF(VLOOKUP($F12,'life satisfaction'!$B$10:$O$468,'life satisfaction'!O$1,FALSE)=0,"",VLOOKUP($F12,'life satisfaction'!$B$10:$O$468,'life satisfaction'!O$1,FALSE))</f>
        <v>7.71</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East Cambridgeshire to Rural as a Region</v>
      </c>
      <c r="G15" s="50"/>
      <c r="H15" s="51"/>
      <c r="I15" s="13">
        <f>100*((I12-I13))/I13</f>
        <v>-4.4006672491858021</v>
      </c>
      <c r="J15" s="13">
        <f>100*((J12-J13))/J13</f>
        <v>3.344662198646954</v>
      </c>
      <c r="K15" s="13">
        <f t="shared" ref="K15:P15" si="0">100*((K12-K13))/K13</f>
        <v>-0.22441581268341979</v>
      </c>
      <c r="L15" s="13">
        <f t="shared" si="0"/>
        <v>1.0709153003353393</v>
      </c>
      <c r="M15" s="13">
        <f t="shared" si="0"/>
        <v>-1.8364892370319974</v>
      </c>
      <c r="N15" s="13">
        <f t="shared" si="0"/>
        <v>-5.0314079034264365</v>
      </c>
      <c r="O15" s="13">
        <f t="shared" si="0"/>
        <v>-4.5410507235053359</v>
      </c>
      <c r="P15" s="13">
        <f t="shared" si="0"/>
        <v>-1.0418904403867282</v>
      </c>
      <c r="Q15" s="13">
        <f t="shared" ref="Q15:S15" si="1">100*((Q12-Q13))/Q13</f>
        <v>-1.9927144753496784</v>
      </c>
      <c r="R15" s="13">
        <f t="shared" ref="R15" si="2">100*((R12-R13))/R13</f>
        <v>5.4860135394047873</v>
      </c>
      <c r="S15" s="13">
        <f t="shared" si="1"/>
        <v>0.43158918986787803</v>
      </c>
      <c r="T15" s="24"/>
    </row>
    <row r="16" spans="1:20" ht="51" customHeight="1" x14ac:dyDescent="0.3">
      <c r="B16" s="12"/>
      <c r="C16" s="12"/>
      <c r="D16" s="12"/>
      <c r="F16" s="36" t="str">
        <f>"% Gap - "&amp;F12&amp;" to England"</f>
        <v>% Gap - East Cambridgeshire to England</v>
      </c>
      <c r="G16" s="37"/>
      <c r="H16" s="38"/>
      <c r="I16" s="13">
        <f>100*(I12-I14)/I14</f>
        <v>-2.1592442645074241</v>
      </c>
      <c r="J16" s="13">
        <f>100*(J12-J14)/J14</f>
        <v>5.376344086021497</v>
      </c>
      <c r="K16" s="13">
        <f t="shared" ref="K16:P16" si="3">100*(K12-K14)/K14</f>
        <v>2.1333333333333351</v>
      </c>
      <c r="L16" s="13">
        <f t="shared" si="3"/>
        <v>3.6842105263157929</v>
      </c>
      <c r="M16" s="13">
        <f t="shared" si="3"/>
        <v>0.39267015706806607</v>
      </c>
      <c r="N16" s="13">
        <f t="shared" si="3"/>
        <v>-2.8683181225554075</v>
      </c>
      <c r="O16" s="13">
        <f t="shared" si="3"/>
        <v>-4.166666666666659</v>
      </c>
      <c r="P16" s="13">
        <f t="shared" si="3"/>
        <v>0.77821011673151241</v>
      </c>
      <c r="Q16" s="13">
        <f t="shared" ref="Q16:S16" si="4">100*(Q12-Q14)/Q14</f>
        <v>0</v>
      </c>
      <c r="R16" s="13">
        <f t="shared" ref="R16" si="5">100*(R12-R14)/R14</f>
        <v>7.8590785907859093</v>
      </c>
      <c r="S16" s="13">
        <f t="shared" si="4"/>
        <v>2.119205298013247</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East Cambridgeshire</v>
      </c>
      <c r="G21" s="10"/>
      <c r="H21" s="11"/>
      <c r="I21" s="30">
        <f>IF(VLOOKUP($F21,worthwhile!$B$10:$L$468,worthwhile!E$1,FALSE)=0,"",VLOOKUP($F21,worthwhile!$B$10:$L$468,worthwhile!E$1,FALSE))</f>
        <v>7.35</v>
      </c>
      <c r="J21" s="31">
        <f>IF(VLOOKUP($F21,worthwhile!$B$10:$L$468,worthwhile!F$1,FALSE)=0,"",VLOOKUP($F21,worthwhile!$B$10:$L$468,worthwhile!F$1,FALSE))</f>
        <v>7.99</v>
      </c>
      <c r="K21" s="31">
        <f>IF(VLOOKUP($F21,worthwhile!$B$10:$L$468,worthwhile!G$1,FALSE)=0,"",VLOOKUP($F21,worthwhile!$B$10:$L$468,worthwhile!G$1,FALSE))</f>
        <v>7.88</v>
      </c>
      <c r="L21" s="31">
        <f>IF(VLOOKUP($F21,worthwhile!$B$10:$L$468,worthwhile!H$1,FALSE)=0,"",VLOOKUP($F21,worthwhile!$B$10:$L$468,worthwhile!H$1,FALSE))</f>
        <v>8.2100000000000009</v>
      </c>
      <c r="M21" s="31">
        <f>IF(VLOOKUP($F21,worthwhile!$B$10:$L$468,worthwhile!I$1,FALSE)=0,"",VLOOKUP($F21,worthwhile!$B$10:$L$468,worthwhile!I$1,FALSE))</f>
        <v>7.95</v>
      </c>
      <c r="N21" s="31">
        <f>IF(VLOOKUP($F21,worthwhile!$B$10:$L$468,worthwhile!J$1,FALSE)=0,"",VLOOKUP($F21,worthwhile!$B$10:$L$468,worthwhile!J$1,FALSE))</f>
        <v>7.89</v>
      </c>
      <c r="O21" s="31">
        <f>IF(VLOOKUP($F21,worthwhile!$B$10:$L$468,worthwhile!K$1,FALSE)=0,"",VLOOKUP($F21,worthwhile!$B$10:$L$468,worthwhile!K$1,FALSE))</f>
        <v>7.66</v>
      </c>
      <c r="P21" s="31">
        <f>IF(VLOOKUP($F21,worthwhile!$B$10:$L$468,worthwhile!L$1,FALSE)=0,"",VLOOKUP($F21,worthwhile!$B$10:$L$468,worthwhile!L$1,FALSE))</f>
        <v>7.87</v>
      </c>
      <c r="Q21" s="31">
        <f>IF(VLOOKUP($F21,worthwhile!$B$10:$O$468,worthwhile!M$1,FALSE)=0,"",VLOOKUP($F21,worthwhile!$B$10:$O$468,worthwhile!M$1,FALSE))</f>
        <v>7.63</v>
      </c>
      <c r="R21" s="31">
        <f>IF(VLOOKUP($F21,worthwhile!$B$10:$O$468,worthwhile!N$1,FALSE)=0,"",VLOOKUP($F21,worthwhile!$B$10:$O$468,worthwhile!N$1,FALSE))</f>
        <v>8.08</v>
      </c>
      <c r="S21" s="31">
        <f>IF(VLOOKUP($F21,worthwhile!$B$10:$O$468,worthwhile!O$1,FALSE)=0,"",VLOOKUP($F21,worthwhile!$B$10:$O$468,worthwhile!O$1,FALSE))</f>
        <v>7.89</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East Cambridgeshire to Rural as a Region</v>
      </c>
      <c r="G24" s="50"/>
      <c r="H24" s="51"/>
      <c r="I24" s="13">
        <f>100*((I21-I22))/I22</f>
        <v>-5.9305176481473234</v>
      </c>
      <c r="J24" s="13">
        <f>100*((J21-J22))/J22</f>
        <v>2.2889577838446615</v>
      </c>
      <c r="K24" s="13">
        <f t="shared" ref="K24:P24" si="8">100*((K21-K22))/K22</f>
        <v>0.11786856889184746</v>
      </c>
      <c r="L24" s="13">
        <f t="shared" si="8"/>
        <v>3.0486790569661593</v>
      </c>
      <c r="M24" s="13">
        <f t="shared" si="8"/>
        <v>-0.31724450487204414</v>
      </c>
      <c r="N24" s="13">
        <f t="shared" si="8"/>
        <v>-1.4032129360574213</v>
      </c>
      <c r="O24" s="13">
        <f t="shared" si="8"/>
        <v>-3.0409321051668452</v>
      </c>
      <c r="P24" s="13">
        <f t="shared" si="8"/>
        <v>-1.5790504603052573</v>
      </c>
      <c r="Q24" s="13">
        <f t="shared" ref="Q24:S24" si="9">100*((Q21-Q22))/Q22</f>
        <v>-4.4797055762530764</v>
      </c>
      <c r="R24" s="13">
        <f t="shared" ref="R24" si="10">100*((R21-R22))/R22</f>
        <v>3.1737973261950554</v>
      </c>
      <c r="S24" s="13">
        <f t="shared" si="9"/>
        <v>0.16825489086372086</v>
      </c>
      <c r="T24" s="24"/>
    </row>
    <row r="25" spans="1:20" ht="51" customHeight="1" x14ac:dyDescent="0.3">
      <c r="B25" s="12"/>
      <c r="C25" s="12"/>
      <c r="D25" s="12"/>
      <c r="F25" s="36" t="str">
        <f>"% Gap - "&amp;F21&amp;" to England"</f>
        <v>% Gap - East Cambridgeshire to England</v>
      </c>
      <c r="G25" s="37"/>
      <c r="H25" s="38"/>
      <c r="I25" s="13">
        <f>100*(I21-I23)/I23</f>
        <v>-4.0469973890339492</v>
      </c>
      <c r="J25" s="13">
        <f>100*(J21-J23)/J23</f>
        <v>3.9011703511053293</v>
      </c>
      <c r="K25" s="13">
        <f t="shared" ref="K25:P25" si="11">100*(K21-K23)/K23</f>
        <v>1.808785529715758</v>
      </c>
      <c r="L25" s="13">
        <f t="shared" si="11"/>
        <v>4.9872122762148408</v>
      </c>
      <c r="M25" s="13">
        <f t="shared" si="11"/>
        <v>1.5325670498084305</v>
      </c>
      <c r="N25" s="13">
        <f t="shared" si="11"/>
        <v>0.38167938931296896</v>
      </c>
      <c r="O25" s="13">
        <f t="shared" si="11"/>
        <v>-2.7918781725888295</v>
      </c>
      <c r="P25" s="13">
        <f t="shared" si="11"/>
        <v>-0.12690355329948969</v>
      </c>
      <c r="Q25" s="13">
        <f t="shared" ref="Q25:S25" si="12">100*(Q21-Q23)/Q23</f>
        <v>-2.9262086513994965</v>
      </c>
      <c r="R25" s="13">
        <f t="shared" ref="R25" si="13">100*(R21-R23)/R23</f>
        <v>4.7989623865110262</v>
      </c>
      <c r="S25" s="13">
        <f t="shared" si="12"/>
        <v>1.4138817480719721</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East Cambridgeshire</v>
      </c>
      <c r="G30" s="10"/>
      <c r="H30" s="11"/>
      <c r="I30" s="30">
        <f>IF(VLOOKUP($F30,happy!$B$10:$L$468,happy!E$1,FALSE)=0,"",VLOOKUP($F30,happy!$B$10:$L$468,happy!E$1,FALSE))</f>
        <v>7.37</v>
      </c>
      <c r="J30" s="31">
        <f>IF(VLOOKUP($F30,happy!$B$10:$L$468,happy!F$1,FALSE)=0,"",VLOOKUP($F30,happy!$B$10:$L$468,happy!F$1,FALSE))</f>
        <v>7.61</v>
      </c>
      <c r="K30" s="31">
        <f>IF(VLOOKUP($F30,happy!$B$10:$L$468,happy!G$1,FALSE)=0,"",VLOOKUP($F30,happy!$B$10:$L$468,happy!G$1,FALSE))</f>
        <v>7.54</v>
      </c>
      <c r="L30" s="31">
        <f>IF(VLOOKUP($F30,happy!$B$10:$L$468,happy!H$1,FALSE)=0,"",VLOOKUP($F30,happy!$B$10:$L$468,happy!H$1,FALSE))</f>
        <v>8.08</v>
      </c>
      <c r="M30" s="31">
        <f>IF(VLOOKUP($F30,happy!$B$10:$L$468,happy!I$1,FALSE)=0,"",VLOOKUP($F30,happy!$B$10:$L$468,happy!I$1,FALSE))</f>
        <v>7.62</v>
      </c>
      <c r="N30" s="31">
        <f>IF(VLOOKUP($F30,happy!$B$10:$L$468,happy!J$1,FALSE)=0,"",VLOOKUP($F30,happy!$B$10:$L$468,happy!J$1,FALSE))</f>
        <v>7.34</v>
      </c>
      <c r="O30" s="31">
        <f>IF(VLOOKUP($F30,happy!$B$10:$L$468,happy!K$1,FALSE)=0,"",VLOOKUP($F30,happy!$B$10:$L$468,happy!K$1,FALSE))</f>
        <v>7.54</v>
      </c>
      <c r="P30" s="31">
        <f>IF(VLOOKUP($F30,happy!$B$10:$L$468,happy!L$1,FALSE)=0,"",VLOOKUP($F30,happy!$B$10:$L$468,happy!L$1,FALSE))</f>
        <v>7.26</v>
      </c>
      <c r="Q30" s="31">
        <f>IF(VLOOKUP($F30,happy!$B$10:$O$468,happy!M$1,FALSE)=0,"",VLOOKUP($F30,happy!$B$10:$O$468,happy!M$1,FALSE))</f>
        <v>7.36</v>
      </c>
      <c r="R30" s="31">
        <f>IF(VLOOKUP($F30,happy!$B$10:$O$468,happy!N$1,FALSE)=0,"",VLOOKUP($F30,happy!$B$10:$O$468,happy!N$1,FALSE))</f>
        <v>7.69</v>
      </c>
      <c r="S30" s="31">
        <f>IF(VLOOKUP($F30,happy!$B$10:$O$468,happy!O$1,FALSE)=0,"",VLOOKUP($F30,happy!$B$10:$O$468,happy!O$1,FALSE))</f>
        <v>7.75</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East Cambridgeshire to Rural as a Region</v>
      </c>
      <c r="G33" s="50"/>
      <c r="H33" s="51"/>
      <c r="I33" s="13">
        <f>100*((I30-I31))/I31</f>
        <v>-1.1297882657184659</v>
      </c>
      <c r="J33" s="13">
        <f>100*((J30-J31))/J31</f>
        <v>2.7608759314092643</v>
      </c>
      <c r="K33" s="13">
        <f t="shared" ref="K33:S33" si="16">100*((K30-K31))/K31</f>
        <v>1.9178520057579165E-2</v>
      </c>
      <c r="L33" s="13">
        <f t="shared" si="16"/>
        <v>5.9027887439598841</v>
      </c>
      <c r="M33" s="13">
        <f t="shared" si="16"/>
        <v>-6.0046773276041646E-2</v>
      </c>
      <c r="N33" s="13">
        <f t="shared" si="16"/>
        <v>-4.1880946764174309</v>
      </c>
      <c r="O33" s="13">
        <f t="shared" si="16"/>
        <v>0.36243505035599677</v>
      </c>
      <c r="P33" s="13">
        <f t="shared" si="16"/>
        <v>-5.5132185530153262</v>
      </c>
      <c r="Q33" s="13">
        <f t="shared" si="16"/>
        <v>-2.9332316394953279</v>
      </c>
      <c r="R33" s="13">
        <f t="shared" ref="R33" si="17">100*((R30-R31))/R31</f>
        <v>2.8903504529774611</v>
      </c>
      <c r="S33" s="13">
        <f t="shared" si="16"/>
        <v>2.2768829599478706</v>
      </c>
      <c r="T33" s="24"/>
    </row>
    <row r="34" spans="1:20" ht="51" customHeight="1" x14ac:dyDescent="0.3">
      <c r="B34" s="12"/>
      <c r="C34" s="12"/>
      <c r="D34" s="12"/>
      <c r="F34" s="36" t="str">
        <f>"% Gap - "&amp;F30&amp;" to England"</f>
        <v>% Gap - East Cambridgeshire to England</v>
      </c>
      <c r="G34" s="37"/>
      <c r="H34" s="38"/>
      <c r="I34" s="13">
        <f>100*(I30-I32)/I32</f>
        <v>1.0973936899862835</v>
      </c>
      <c r="J34" s="13">
        <f>100*(J30-J32)/J32</f>
        <v>4.389574759945134</v>
      </c>
      <c r="K34" s="13">
        <f t="shared" ref="K34:S34" si="18">100*(K30-K32)/K32</f>
        <v>2.1680216802168042</v>
      </c>
      <c r="L34" s="13">
        <f t="shared" si="18"/>
        <v>8.3109919571045587</v>
      </c>
      <c r="M34" s="13">
        <f t="shared" si="18"/>
        <v>2.0080321285140612</v>
      </c>
      <c r="N34" s="13">
        <f t="shared" si="18"/>
        <v>-2.263648468708388</v>
      </c>
      <c r="O34" s="13">
        <f t="shared" si="18"/>
        <v>0.2659574468085168</v>
      </c>
      <c r="P34" s="13">
        <f t="shared" si="18"/>
        <v>-3.9682539682539661</v>
      </c>
      <c r="Q34" s="13">
        <f t="shared" si="18"/>
        <v>-1.4725568942436336</v>
      </c>
      <c r="R34" s="13">
        <f t="shared" ref="R34" si="19">100*(R30-R32)/R32</f>
        <v>5.1983584131327056</v>
      </c>
      <c r="S34" s="13">
        <f t="shared" si="18"/>
        <v>4.0268456375838904</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East Cambridgeshire</v>
      </c>
      <c r="G39" s="10"/>
      <c r="H39" s="11"/>
      <c r="I39" s="30">
        <f>IF(VLOOKUP($F39,anxiety!$B$10:$L$468,anxiety!E$1,FALSE)=0,"",VLOOKUP($F39,anxiety!$B$10:$L$468,anxiety!E$1,FALSE))</f>
        <v>3.73</v>
      </c>
      <c r="J39" s="31">
        <f>IF(VLOOKUP($F39,anxiety!$B$10:$L$468,anxiety!F$1,FALSE)=0,"",VLOOKUP($F39,anxiety!$B$10:$L$468,anxiety!F$1,FALSE))</f>
        <v>2.83</v>
      </c>
      <c r="K39" s="31">
        <f>IF(VLOOKUP($F39,anxiety!$B$10:$L$468,anxiety!G$1,FALSE)=0,"",VLOOKUP($F39,anxiety!$B$10:$L$468,anxiety!G$1,FALSE))</f>
        <v>2.95</v>
      </c>
      <c r="L39" s="31">
        <f>IF(VLOOKUP($F39,anxiety!$B$10:$L$468,anxiety!H$1,FALSE)=0,"",VLOOKUP($F39,anxiety!$B$10:$L$468,anxiety!H$1,FALSE))</f>
        <v>2.86</v>
      </c>
      <c r="M39" s="31">
        <f>IF(VLOOKUP($F39,anxiety!$B$10:$L$468,anxiety!I$1,FALSE)=0,"",VLOOKUP($F39,anxiety!$B$10:$L$468,anxiety!I$1,FALSE))</f>
        <v>2.89</v>
      </c>
      <c r="N39" s="31">
        <f>IF(VLOOKUP($F39,anxiety!$B$10:$L$468,anxiety!J$1,FALSE)=0,"",VLOOKUP($F39,anxiety!$B$10:$L$468,anxiety!J$1,FALSE))</f>
        <v>2.6</v>
      </c>
      <c r="O39" s="31">
        <f>IF(VLOOKUP($F39,anxiety!$B$10:$L$468,anxiety!K$1,FALSE)=0,"",VLOOKUP($F39,anxiety!$B$10:$L$468,anxiety!K$1,FALSE))</f>
        <v>2.69</v>
      </c>
      <c r="P39" s="31">
        <f>IF(VLOOKUP($F39,anxiety!$B$10:$L$468,anxiety!L$1,FALSE)=0,"",VLOOKUP($F39,anxiety!$B$10:$L$468,anxiety!L$1,FALSE))</f>
        <v>2.89</v>
      </c>
      <c r="Q39" s="31">
        <f>IF(VLOOKUP($F39,anxiety!$B$10:$O$468,anxiety!M$1,FALSE)=0,"",VLOOKUP($F39,anxiety!$B$10:$O$468,anxiety!M$1,FALSE))</f>
        <v>2.89</v>
      </c>
      <c r="R39" s="31">
        <f>IF(VLOOKUP($F39,anxiety!$B$10:$O$468,anxiety!N$1,FALSE)=0,"",VLOOKUP($F39,anxiety!$B$10:$O$468,anxiety!N$1,FALSE))</f>
        <v>3.02</v>
      </c>
      <c r="S39" s="31">
        <f>IF(VLOOKUP($F39,anxiety!$B$10:$O$468,anxiety!O$1,FALSE)=0,"",VLOOKUP($F39,anxiety!$B$10:$O$468,anxiety!O$1,FALSE))</f>
        <v>2.7</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East Cambridgeshire to Rural as a Region</v>
      </c>
      <c r="G42" s="50"/>
      <c r="H42" s="51"/>
      <c r="I42" s="13">
        <f>100*((I39-I40))/I40</f>
        <v>25.71672216356697</v>
      </c>
      <c r="J42" s="13">
        <f>100*((J39-J40))/J40</f>
        <v>-2.5514437437769257</v>
      </c>
      <c r="K42" s="13">
        <f t="shared" ref="K42:S42" si="21">100*((K39-K40))/K40</f>
        <v>7.882446246034525</v>
      </c>
      <c r="L42" s="13">
        <f t="shared" si="21"/>
        <v>6.2768624641833872</v>
      </c>
      <c r="M42" s="13">
        <f t="shared" si="21"/>
        <v>6.6183660769845849</v>
      </c>
      <c r="N42" s="13">
        <f t="shared" si="21"/>
        <v>-4.711440808937156</v>
      </c>
      <c r="O42" s="13">
        <f t="shared" si="21"/>
        <v>-1.6734927555379189</v>
      </c>
      <c r="P42" s="13">
        <f t="shared" si="21"/>
        <v>3.9388161885778592</v>
      </c>
      <c r="Q42" s="13">
        <f t="shared" si="21"/>
        <v>-0.61321731924586198</v>
      </c>
      <c r="R42" s="13">
        <f t="shared" ref="R42" si="22">100*((R39-R40))/R40</f>
        <v>-0.5277987221714957</v>
      </c>
      <c r="S42" s="13">
        <f t="shared" si="21"/>
        <v>-8.6722634281521973</v>
      </c>
      <c r="T42" s="24"/>
    </row>
    <row r="43" spans="1:20" ht="51" customHeight="1" x14ac:dyDescent="0.3">
      <c r="B43" s="12"/>
      <c r="C43" s="12"/>
      <c r="D43" s="12"/>
      <c r="F43" s="36" t="str">
        <f>"% Gap - "&amp;F39&amp;" to England"</f>
        <v>% Gap - East Cambridgeshire to England</v>
      </c>
      <c r="G43" s="37"/>
      <c r="H43" s="38"/>
      <c r="I43" s="13">
        <f>100*(I39-I41)/I41</f>
        <v>18.789808917197448</v>
      </c>
      <c r="J43" s="13">
        <f>100*(J39-J41)/J41</f>
        <v>-6.9078947368421044</v>
      </c>
      <c r="K43" s="13">
        <f t="shared" ref="K43:S43" si="23">100*(K39-K41)/K41</f>
        <v>0.68259385665529071</v>
      </c>
      <c r="L43" s="13">
        <f t="shared" si="23"/>
        <v>0</v>
      </c>
      <c r="M43" s="13">
        <f t="shared" si="23"/>
        <v>0.69686411149825844</v>
      </c>
      <c r="N43" s="13">
        <f t="shared" si="23"/>
        <v>-10.652920962199314</v>
      </c>
      <c r="O43" s="13">
        <f t="shared" si="23"/>
        <v>-7.2413793103448265</v>
      </c>
      <c r="P43" s="13">
        <f t="shared" si="23"/>
        <v>0.69686411149825844</v>
      </c>
      <c r="Q43" s="13">
        <f t="shared" si="23"/>
        <v>-4.9342105263157867</v>
      </c>
      <c r="R43" s="13">
        <f t="shared" ref="R43" si="24">100*(R39-R41)/R41</f>
        <v>-8.761329305135952</v>
      </c>
      <c r="S43" s="13">
        <f t="shared" si="23"/>
        <v>-13.738019169329064</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Is7d1+qq4OviXfXTDg3bA20TgOJyh/bEb7kBAlZsAguf65GrCcUIMIBAD1NoFy6MyRHSSxbaYf6LhwkldJQlsw==" saltValue="0wYXVHSnI2TkJzD//9cRe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2022-11-29T15:29:21Z</dcterms:modified>
</cp:coreProperties>
</file>