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8" documentId="8_{B5EA5A19-5874-4922-A2E7-5853D21E79F5}" xr6:coauthVersionLast="47" xr6:coauthVersionMax="47" xr10:uidLastSave="{0168A118-A45B-4DC0-A1F5-1D903039DBE8}"/>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<sst xmlns="http://schemas.openxmlformats.org/spreadsheetml/2006/main" count="12312" uniqueCount="1423">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</sst>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Forest of Dean</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c:v>
                </c:pt>
                <c:pt idx="1">
                  <c:v>7.46</c:v>
                </c:pt>
                <c:pt idx="2">
                  <c:v>7.65</c:v>
                </c:pt>
                <c:pt idx="3">
                  <c:v>7.45</c:v>
                </c:pt>
                <c:pt idx="4">
                  <c:v>7.67</c:v>
                </c:pt>
                <c:pt idx="5">
                  <c:v>7.48</c:v>
                </c:pt>
                <c:pt idx="6">
                  <c:v>7.79</c:v>
                </c:pt>
                <c:pt idx="7">
                  <c:v>8.16</c:v>
                </c:pt>
                <c:pt idx="8">
                  <c:v>7.75</c:v>
                </c:pt>
                <c:pt idx="9">
                  <c:v>7.35</c:v>
                </c:pt>
                <c:pt idx="10">
                  <c:v>7.21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Forest of Dean</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7.89</c:v>
                </c:pt>
                <c:pt idx="1">
                  <c:v>7.64</c:v>
                </c:pt>
                <c:pt idx="2">
                  <c:v>7.89</c:v>
                </c:pt>
                <c:pt idx="3">
                  <c:v>7.7</c:v>
                </c:pt>
                <c:pt idx="4">
                  <c:v>7.79</c:v>
                </c:pt>
                <c:pt idx="5">
                  <c:v>7.68</c:v>
                </c:pt>
                <c:pt idx="6">
                  <c:v>7.89</c:v>
                </c:pt>
                <c:pt idx="7">
                  <c:v>8.26</c:v>
                </c:pt>
                <c:pt idx="8">
                  <c:v>8.0399999999999991</c:v>
                </c:pt>
                <c:pt idx="9">
                  <c:v>7.72</c:v>
                </c:pt>
                <c:pt idx="10">
                  <c:v>7.64</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Forest of Dean</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7.36</c:v>
                </c:pt>
                <c:pt idx="1">
                  <c:v>7.33</c:v>
                </c:pt>
                <c:pt idx="2">
                  <c:v>7.3</c:v>
                </c:pt>
                <c:pt idx="3">
                  <c:v>7.16</c:v>
                </c:pt>
                <c:pt idx="4">
                  <c:v>7.53</c:v>
                </c:pt>
                <c:pt idx="5">
                  <c:v>7.13</c:v>
                </c:pt>
                <c:pt idx="6">
                  <c:v>7.54</c:v>
                </c:pt>
                <c:pt idx="7">
                  <c:v>8.0399999999999991</c:v>
                </c:pt>
                <c:pt idx="8">
                  <c:v>7.51</c:v>
                </c:pt>
                <c:pt idx="9">
                  <c:v>7.03</c:v>
                </c:pt>
                <c:pt idx="10">
                  <c:v>7.28</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Forest of Dean</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2.59</c:v>
                </c:pt>
                <c:pt idx="1">
                  <c:v>2.92</c:v>
                </c:pt>
                <c:pt idx="2">
                  <c:v>2.93</c:v>
                </c:pt>
                <c:pt idx="3">
                  <c:v>3.41</c:v>
                </c:pt>
                <c:pt idx="4">
                  <c:v>2.69</c:v>
                </c:pt>
                <c:pt idx="5">
                  <c:v>2.88</c:v>
                </c:pt>
                <c:pt idx="6">
                  <c:v>3.28</c:v>
                </c:pt>
                <c:pt idx="7">
                  <c:v>2.2599999999999998</c:v>
                </c:pt>
                <c:pt idx="8">
                  <c:v>2.88</c:v>
                </c:pt>
                <c:pt idx="9">
                  <c:v>3.54</c:v>
                </c:pt>
                <c:pt idx="10">
                  <c:v>3.35</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Forest of Dean in the period April 2011 to March 2022 had scores for 'life satisfaction' that were generally below the rural situation, occasionally dropping below the lower England position as well.</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Forest of Dean in the period April 2011 to March 2022 fluctuated above and below the rural and England situations with no discernible trend.</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Forest of Dean in the period April 2011 to March 2022 were generally below the rural situation, dropping below the lower England position in some years also.</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Forest of Dean in the period April 2011 to March 2022 fluctuated around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109</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Forest of Dean</v>
      </c>
      <c r="G12" s="10"/>
      <c r="H12" s="11"/>
      <c r="I12" s="30">
        <f>IF(VLOOKUP($F12,'life satisfaction'!$B$10:$L$468,'life satisfaction'!E$1,FALSE)=0,"",VLOOKUP($F12,'life satisfaction'!$B$10:$L$468,'life satisfaction'!E$1,FALSE))</f>
        <v>7.5</v>
      </c>
      <c r="J12" s="31">
        <f>IF(VLOOKUP($F12,'life satisfaction'!$B$10:$L$468,'life satisfaction'!F$1,FALSE)=0,"",VLOOKUP($F12,'life satisfaction'!$B$10:$L$468,'life satisfaction'!F$1,FALSE))</f>
        <v>7.46</v>
      </c>
      <c r="K12" s="31">
        <f>IF(VLOOKUP($F12,'life satisfaction'!$B$10:$L$468,'life satisfaction'!G$1,FALSE)=0,"",VLOOKUP($F12,'life satisfaction'!$B$10:$L$468,'life satisfaction'!G$1,FALSE))</f>
        <v>7.65</v>
      </c>
      <c r="L12" s="31">
        <f>IF(VLOOKUP($F12,'life satisfaction'!$B$10:$L$468,'life satisfaction'!H$1,FALSE)=0,"",VLOOKUP($F12,'life satisfaction'!$B$10:$L$468,'life satisfaction'!H$1,FALSE))</f>
        <v>7.45</v>
      </c>
      <c r="M12" s="31">
        <f>IF(VLOOKUP($F12,'life satisfaction'!$B$10:$L$468,'life satisfaction'!I$1,FALSE)=0,"",VLOOKUP($F12,'life satisfaction'!$B$10:$L$468,'life satisfaction'!I$1,FALSE))</f>
        <v>7.67</v>
      </c>
      <c r="N12" s="31">
        <f>IF(VLOOKUP($F12,'life satisfaction'!$B$10:$L$468,'life satisfaction'!J$1,FALSE)=0,"",VLOOKUP($F12,'life satisfaction'!$B$10:$L$468,'life satisfaction'!J$1,FALSE))</f>
        <v>7.48</v>
      </c>
      <c r="O12" s="31">
        <f>IF(VLOOKUP($F12,'life satisfaction'!$B$10:$L$468,'life satisfaction'!K$1,FALSE)=0,"",VLOOKUP($F12,'life satisfaction'!$B$10:$L$468,'life satisfaction'!K$1,FALSE))</f>
        <v>7.79</v>
      </c>
      <c r="P12" s="31">
        <f>IF(VLOOKUP($F12,'life satisfaction'!$B$10:$L$468,'life satisfaction'!L$1,FALSE)=0,"",VLOOKUP($F12,'life satisfaction'!$B$10:$L$468,'life satisfaction'!L$1,FALSE))</f>
        <v>8.16</v>
      </c>
      <c r="Q12" s="31">
        <f>IF(VLOOKUP($F12,'life satisfaction'!$B$10:$O$468,'life satisfaction'!M$1,FALSE)=0,"",VLOOKUP($F12,'life satisfaction'!$B$10:$O$468,'life satisfaction'!M$1,FALSE))</f>
        <v>7.75</v>
      </c>
      <c r="R12" s="31">
        <f>IF(VLOOKUP($F12,'life satisfaction'!$B$10:$O$468,'life satisfaction'!N$1,FALSE)=0,"",VLOOKUP($F12,'life satisfaction'!$B$10:$O$468,'life satisfaction'!N$1,FALSE))</f>
        <v>7.35</v>
      </c>
      <c r="S12" s="31">
        <f>IF(VLOOKUP($F12,'life satisfaction'!$B$10:$O$468,'life satisfaction'!O$1,FALSE)=0,"",VLOOKUP($F12,'life satisfaction'!$B$10:$O$468,'life satisfaction'!O$1,FALSE))</f>
        <v>7.21</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Forest of Dean to Rural as a Region</v>
      </c>
      <c r="G15" s="50"/>
      <c r="H15" s="51"/>
      <c r="I15" s="13">
        <f>100*((I12-I13))/I13</f>
        <v>-1.1041385336404852</v>
      </c>
      <c r="J15" s="13">
        <f>100*((J12-J13))/J13</f>
        <v>-1.6643903058792999</v>
      </c>
      <c r="K15" s="13">
        <f t="shared" ref="K15:P15" si="0">100*((K12-K13))/K13</f>
        <v>-0.35467114452064491</v>
      </c>
      <c r="L15" s="13">
        <f t="shared" si="0"/>
        <v>-4.4443757630078293</v>
      </c>
      <c r="M15" s="13">
        <f t="shared" si="0"/>
        <v>-1.8364892370319974</v>
      </c>
      <c r="N15" s="13">
        <f t="shared" si="0"/>
        <v>-4.6489840426348623</v>
      </c>
      <c r="O15" s="13">
        <f t="shared" si="0"/>
        <v>1.0360346282463857</v>
      </c>
      <c r="P15" s="13">
        <f t="shared" si="0"/>
        <v>3.9251189197483085</v>
      </c>
      <c r="Q15" s="13">
        <f t="shared" ref="Q15:S15" si="1">100*((Q12-Q13))/Q13</f>
        <v>-0.71157348809935206</v>
      </c>
      <c r="R15" s="13">
        <f t="shared" ref="R15" si="2">100*((R12-R13))/R13</f>
        <v>-2.5977136288159355</v>
      </c>
      <c r="S15" s="13">
        <f t="shared" si="1"/>
        <v>-6.0814840390470302</v>
      </c>
      <c r="T15" s="24"/>
    </row>
    <row r="16" spans="1:20" ht="51" customHeight="1" x14ac:dyDescent="0.3">
      <c r="B16" s="12"/>
      <c r="C16" s="12"/>
      <c r="D16" s="12"/>
      <c r="F16" s="36" t="str">
        <f>"% Gap - "&amp;F12&amp;" to England"</f>
        <v>% Gap - Forest of Dean to England</v>
      </c>
      <c r="G16" s="37"/>
      <c r="H16" s="38"/>
      <c r="I16" s="13">
        <f>100*(I12-I14)/I14</f>
        <v>1.2145748987854232</v>
      </c>
      <c r="J16" s="13">
        <f>100*(J12-J14)/J14</f>
        <v>0.26881720430106953</v>
      </c>
      <c r="K16" s="13">
        <f t="shared" ref="K16:P16" si="3">100*(K12-K14)/K14</f>
        <v>2.0000000000000049</v>
      </c>
      <c r="L16" s="13">
        <f t="shared" si="3"/>
        <v>-1.9736842105263088</v>
      </c>
      <c r="M16" s="13">
        <f t="shared" si="3"/>
        <v>0.39267015706806607</v>
      </c>
      <c r="N16" s="13">
        <f t="shared" si="3"/>
        <v>-2.4771838331160301</v>
      </c>
      <c r="O16" s="13">
        <f t="shared" si="3"/>
        <v>1.432291666666671</v>
      </c>
      <c r="P16" s="13">
        <f t="shared" si="3"/>
        <v>5.8365758754863828</v>
      </c>
      <c r="Q16" s="13">
        <f t="shared" ref="Q16:S16" si="4">100*(Q12-Q14)/Q14</f>
        <v>1.3071895424836555</v>
      </c>
      <c r="R16" s="13">
        <f t="shared" ref="R16" si="5">100*(R12-R14)/R14</f>
        <v>-0.40650406504065378</v>
      </c>
      <c r="S16" s="13">
        <f t="shared" si="4"/>
        <v>-4.5033112582781438</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Forest of Dean</v>
      </c>
      <c r="G21" s="10"/>
      <c r="H21" s="11"/>
      <c r="I21" s="30">
        <f>IF(VLOOKUP($F21,worthwhile!$B$10:$L$468,worthwhile!E$1,FALSE)=0,"",VLOOKUP($F21,worthwhile!$B$10:$L$468,worthwhile!E$1,FALSE))</f>
        <v>7.89</v>
      </c>
      <c r="J21" s="31">
        <f>IF(VLOOKUP($F21,worthwhile!$B$10:$L$468,worthwhile!F$1,FALSE)=0,"",VLOOKUP($F21,worthwhile!$B$10:$L$468,worthwhile!F$1,FALSE))</f>
        <v>7.64</v>
      </c>
      <c r="K21" s="31">
        <f>IF(VLOOKUP($F21,worthwhile!$B$10:$L$468,worthwhile!G$1,FALSE)=0,"",VLOOKUP($F21,worthwhile!$B$10:$L$468,worthwhile!G$1,FALSE))</f>
        <v>7.89</v>
      </c>
      <c r="L21" s="31">
        <f>IF(VLOOKUP($F21,worthwhile!$B$10:$L$468,worthwhile!H$1,FALSE)=0,"",VLOOKUP($F21,worthwhile!$B$10:$L$468,worthwhile!H$1,FALSE))</f>
        <v>7.7</v>
      </c>
      <c r="M21" s="31">
        <f>IF(VLOOKUP($F21,worthwhile!$B$10:$L$468,worthwhile!I$1,FALSE)=0,"",VLOOKUP($F21,worthwhile!$B$10:$L$468,worthwhile!I$1,FALSE))</f>
        <v>7.79</v>
      </c>
      <c r="N21" s="31">
        <f>IF(VLOOKUP($F21,worthwhile!$B$10:$L$468,worthwhile!J$1,FALSE)=0,"",VLOOKUP($F21,worthwhile!$B$10:$L$468,worthwhile!J$1,FALSE))</f>
        <v>7.68</v>
      </c>
      <c r="O21" s="31">
        <f>IF(VLOOKUP($F21,worthwhile!$B$10:$L$468,worthwhile!K$1,FALSE)=0,"",VLOOKUP($F21,worthwhile!$B$10:$L$468,worthwhile!K$1,FALSE))</f>
        <v>7.89</v>
      </c>
      <c r="P21" s="31">
        <f>IF(VLOOKUP($F21,worthwhile!$B$10:$L$468,worthwhile!L$1,FALSE)=0,"",VLOOKUP($F21,worthwhile!$B$10:$L$468,worthwhile!L$1,FALSE))</f>
        <v>8.26</v>
      </c>
      <c r="Q21" s="31">
        <f>IF(VLOOKUP($F21,worthwhile!$B$10:$O$468,worthwhile!M$1,FALSE)=0,"",VLOOKUP($F21,worthwhile!$B$10:$O$468,worthwhile!M$1,FALSE))</f>
        <v>8.0399999999999991</v>
      </c>
      <c r="R21" s="31">
        <f>IF(VLOOKUP($F21,worthwhile!$B$10:$O$468,worthwhile!N$1,FALSE)=0,"",VLOOKUP($F21,worthwhile!$B$10:$O$468,worthwhile!N$1,FALSE))</f>
        <v>7.72</v>
      </c>
      <c r="S21" s="31">
        <f>IF(VLOOKUP($F21,worthwhile!$B$10:$O$468,worthwhile!O$1,FALSE)=0,"",VLOOKUP($F21,worthwhile!$B$10:$O$468,worthwhile!O$1,FALSE))</f>
        <v>7.64</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Forest of Dean to Rural as a Region</v>
      </c>
      <c r="G24" s="50"/>
      <c r="H24" s="51"/>
      <c r="I24" s="13">
        <f>100*((I21-I22))/I22</f>
        <v>0.98070962668267037</v>
      </c>
      <c r="J24" s="13">
        <f>100*((J21-J22))/J22</f>
        <v>-2.1917850477380272</v>
      </c>
      <c r="K24" s="13">
        <f t="shared" ref="K24:P24" si="8">100*((K21-K22))/K22</f>
        <v>0.24492170159348417</v>
      </c>
      <c r="L24" s="13">
        <f t="shared" si="8"/>
        <v>-3.3526396177053148</v>
      </c>
      <c r="M24" s="13">
        <f t="shared" si="8"/>
        <v>-2.3234383261576399</v>
      </c>
      <c r="N24" s="13">
        <f t="shared" si="8"/>
        <v>-4.0274620214095052</v>
      </c>
      <c r="O24" s="13">
        <f t="shared" si="8"/>
        <v>-0.1296284999695109</v>
      </c>
      <c r="P24" s="13">
        <f t="shared" si="8"/>
        <v>3.2982265816872354</v>
      </c>
      <c r="Q24" s="13">
        <f t="shared" ref="Q24:S24" si="9">100*((Q21-Q22))/Q22</f>
        <v>0.65310185673986865</v>
      </c>
      <c r="R24" s="13">
        <f t="shared" ref="R24" si="10">100*((R21-R22))/R22</f>
        <v>-1.4230550299225502</v>
      </c>
      <c r="S24" s="13">
        <f t="shared" si="9"/>
        <v>-3.0056441867935582</v>
      </c>
      <c r="T24" s="24"/>
    </row>
    <row r="25" spans="1:20" ht="51" customHeight="1" x14ac:dyDescent="0.3">
      <c r="B25" s="12"/>
      <c r="C25" s="12"/>
      <c r="D25" s="12"/>
      <c r="F25" s="36" t="str">
        <f>"% Gap - "&amp;F21&amp;" to England"</f>
        <v>% Gap - Forest of Dean to England</v>
      </c>
      <c r="G25" s="37"/>
      <c r="H25" s="38"/>
      <c r="I25" s="13">
        <f>100*(I21-I23)/I23</f>
        <v>3.0026109660574352</v>
      </c>
      <c r="J25" s="13">
        <f>100*(J21-J23)/J23</f>
        <v>-0.65019505851756443</v>
      </c>
      <c r="K25" s="13">
        <f t="shared" ref="K25:P25" si="11">100*(K21-K23)/K23</f>
        <v>1.937984496124024</v>
      </c>
      <c r="L25" s="13">
        <f t="shared" si="11"/>
        <v>-1.5345268542199502</v>
      </c>
      <c r="M25" s="13">
        <f t="shared" si="11"/>
        <v>-0.51085568326947683</v>
      </c>
      <c r="N25" s="13">
        <f t="shared" si="11"/>
        <v>-2.2900763358778704</v>
      </c>
      <c r="O25" s="13">
        <f t="shared" si="11"/>
        <v>0.12690355329948969</v>
      </c>
      <c r="P25" s="13">
        <f t="shared" si="11"/>
        <v>4.8223350253807089</v>
      </c>
      <c r="Q25" s="13">
        <f t="shared" ref="Q25:S25" si="12">100*(Q21-Q23)/Q23</f>
        <v>2.2900763358778478</v>
      </c>
      <c r="R25" s="13">
        <f t="shared" ref="R25" si="13">100*(R21-R23)/R23</f>
        <v>0.12970168612191682</v>
      </c>
      <c r="S25" s="13">
        <f t="shared" si="12"/>
        <v>-1.7994858611825266</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Forest of Dean</v>
      </c>
      <c r="G30" s="10"/>
      <c r="H30" s="11"/>
      <c r="I30" s="30">
        <f>IF(VLOOKUP($F30,happy!$B$10:$L$468,happy!E$1,FALSE)=0,"",VLOOKUP($F30,happy!$B$10:$L$468,happy!E$1,FALSE))</f>
        <v>7.36</v>
      </c>
      <c r="J30" s="31">
        <f>IF(VLOOKUP($F30,happy!$B$10:$L$468,happy!F$1,FALSE)=0,"",VLOOKUP($F30,happy!$B$10:$L$468,happy!F$1,FALSE))</f>
        <v>7.33</v>
      </c>
      <c r="K30" s="31">
        <f>IF(VLOOKUP($F30,happy!$B$10:$L$468,happy!G$1,FALSE)=0,"",VLOOKUP($F30,happy!$B$10:$L$468,happy!G$1,FALSE))</f>
        <v>7.3</v>
      </c>
      <c r="L30" s="31">
        <f>IF(VLOOKUP($F30,happy!$B$10:$L$468,happy!H$1,FALSE)=0,"",VLOOKUP($F30,happy!$B$10:$L$468,happy!H$1,FALSE))</f>
        <v>7.16</v>
      </c>
      <c r="M30" s="31">
        <f>IF(VLOOKUP($F30,happy!$B$10:$L$468,happy!I$1,FALSE)=0,"",VLOOKUP($F30,happy!$B$10:$L$468,happy!I$1,FALSE))</f>
        <v>7.53</v>
      </c>
      <c r="N30" s="31">
        <f>IF(VLOOKUP($F30,happy!$B$10:$L$468,happy!J$1,FALSE)=0,"",VLOOKUP($F30,happy!$B$10:$L$468,happy!J$1,FALSE))</f>
        <v>7.13</v>
      </c>
      <c r="O30" s="31">
        <f>IF(VLOOKUP($F30,happy!$B$10:$L$468,happy!K$1,FALSE)=0,"",VLOOKUP($F30,happy!$B$10:$L$468,happy!K$1,FALSE))</f>
        <v>7.54</v>
      </c>
      <c r="P30" s="31">
        <f>IF(VLOOKUP($F30,happy!$B$10:$L$468,happy!L$1,FALSE)=0,"",VLOOKUP($F30,happy!$B$10:$L$468,happy!L$1,FALSE))</f>
        <v>8.0399999999999991</v>
      </c>
      <c r="Q30" s="31">
        <f>IF(VLOOKUP($F30,happy!$B$10:$O$468,happy!M$1,FALSE)=0,"",VLOOKUP($F30,happy!$B$10:$O$468,happy!M$1,FALSE))</f>
        <v>7.51</v>
      </c>
      <c r="R30" s="31">
        <f>IF(VLOOKUP($F30,happy!$B$10:$O$468,happy!N$1,FALSE)=0,"",VLOOKUP($F30,happy!$B$10:$O$468,happy!N$1,FALSE))</f>
        <v>7.03</v>
      </c>
      <c r="S30" s="31">
        <f>IF(VLOOKUP($F30,happy!$B$10:$O$468,happy!O$1,FALSE)=0,"",VLOOKUP($F30,happy!$B$10:$O$468,happy!O$1,FALSE))</f>
        <v>7.28</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Forest of Dean to Rural as a Region</v>
      </c>
      <c r="G33" s="50"/>
      <c r="H33" s="51"/>
      <c r="I33" s="13">
        <f>100*((I30-I31))/I31</f>
        <v>-1.2639405204461178</v>
      </c>
      <c r="J33" s="13">
        <f>100*((J30-J31))/J31</f>
        <v>-1.0200761396544173</v>
      </c>
      <c r="K33" s="13">
        <f t="shared" ref="K33:S33" si="16">100*((K30-K31))/K31</f>
        <v>-3.1644558094933282</v>
      </c>
      <c r="L33" s="13">
        <f t="shared" si="16"/>
        <v>-6.1554495783721812</v>
      </c>
      <c r="M33" s="13">
        <f t="shared" si="16"/>
        <v>-1.2404399216231732</v>
      </c>
      <c r="N33" s="13">
        <f t="shared" si="16"/>
        <v>-6.9293072265471771</v>
      </c>
      <c r="O33" s="13">
        <f t="shared" si="16"/>
        <v>0.36243505035599677</v>
      </c>
      <c r="P33" s="13">
        <f t="shared" si="16"/>
        <v>4.6382538338507873</v>
      </c>
      <c r="Q33" s="13">
        <f t="shared" si="16"/>
        <v>-0.95496869736548418</v>
      </c>
      <c r="R33" s="13">
        <f t="shared" ref="R33" si="17">100*((R30-R31))/R31</f>
        <v>-5.9402908082663801</v>
      </c>
      <c r="S33" s="13">
        <f t="shared" si="16"/>
        <v>-3.9257151034296101</v>
      </c>
      <c r="T33" s="24"/>
    </row>
    <row r="34" spans="1:20" ht="51" customHeight="1" x14ac:dyDescent="0.3">
      <c r="B34" s="12"/>
      <c r="C34" s="12"/>
      <c r="D34" s="12"/>
      <c r="F34" s="36" t="str">
        <f>"% Gap - "&amp;F30&amp;" to England"</f>
        <v>% Gap - Forest of Dean to England</v>
      </c>
      <c r="G34" s="37"/>
      <c r="H34" s="38"/>
      <c r="I34" s="13">
        <f>100*(I30-I32)/I32</f>
        <v>0.96021947873800118</v>
      </c>
      <c r="J34" s="13">
        <f>100*(J30-J32)/J32</f>
        <v>0.54869684499314175</v>
      </c>
      <c r="K34" s="13">
        <f t="shared" ref="K34:S34" si="18">100*(K30-K32)/K32</f>
        <v>-1.0840108401084021</v>
      </c>
      <c r="L34" s="13">
        <f t="shared" si="18"/>
        <v>-4.021447721179622</v>
      </c>
      <c r="M34" s="13">
        <f t="shared" si="18"/>
        <v>0.80321285140562915</v>
      </c>
      <c r="N34" s="13">
        <f t="shared" si="18"/>
        <v>-5.0599201065246318</v>
      </c>
      <c r="O34" s="13">
        <f t="shared" si="18"/>
        <v>0.2659574468085168</v>
      </c>
      <c r="P34" s="13">
        <f t="shared" si="18"/>
        <v>6.3492063492063435</v>
      </c>
      <c r="Q34" s="13">
        <f t="shared" si="18"/>
        <v>0.53547523427041543</v>
      </c>
      <c r="R34" s="13">
        <f t="shared" ref="R34" si="19">100*(R30-R32)/R32</f>
        <v>-3.8303693570451349</v>
      </c>
      <c r="S34" s="13">
        <f t="shared" si="18"/>
        <v>-2.2818791946308714</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Forest of Dean</v>
      </c>
      <c r="G39" s="10"/>
      <c r="H39" s="11"/>
      <c r="I39" s="30">
        <f>IF(VLOOKUP($F39,anxiety!$B$10:$L$468,anxiety!E$1,FALSE)=0,"",VLOOKUP($F39,anxiety!$B$10:$L$468,anxiety!E$1,FALSE))</f>
        <v>2.59</v>
      </c>
      <c r="J39" s="31">
        <f>IF(VLOOKUP($F39,anxiety!$B$10:$L$468,anxiety!F$1,FALSE)=0,"",VLOOKUP($F39,anxiety!$B$10:$L$468,anxiety!F$1,FALSE))</f>
        <v>2.92</v>
      </c>
      <c r="K39" s="31">
        <f>IF(VLOOKUP($F39,anxiety!$B$10:$L$468,anxiety!G$1,FALSE)=0,"",VLOOKUP($F39,anxiety!$B$10:$L$468,anxiety!G$1,FALSE))</f>
        <v>2.93</v>
      </c>
      <c r="L39" s="31">
        <f>IF(VLOOKUP($F39,anxiety!$B$10:$L$468,anxiety!H$1,FALSE)=0,"",VLOOKUP($F39,anxiety!$B$10:$L$468,anxiety!H$1,FALSE))</f>
        <v>3.41</v>
      </c>
      <c r="M39" s="31">
        <f>IF(VLOOKUP($F39,anxiety!$B$10:$L$468,anxiety!I$1,FALSE)=0,"",VLOOKUP($F39,anxiety!$B$10:$L$468,anxiety!I$1,FALSE))</f>
        <v>2.69</v>
      </c>
      <c r="N39" s="31">
        <f>IF(VLOOKUP($F39,anxiety!$B$10:$L$468,anxiety!J$1,FALSE)=0,"",VLOOKUP($F39,anxiety!$B$10:$L$468,anxiety!J$1,FALSE))</f>
        <v>2.88</v>
      </c>
      <c r="O39" s="31">
        <f>IF(VLOOKUP($F39,anxiety!$B$10:$L$468,anxiety!K$1,FALSE)=0,"",VLOOKUP($F39,anxiety!$B$10:$L$468,anxiety!K$1,FALSE))</f>
        <v>3.28</v>
      </c>
      <c r="P39" s="31">
        <f>IF(VLOOKUP($F39,anxiety!$B$10:$L$468,anxiety!L$1,FALSE)=0,"",VLOOKUP($F39,anxiety!$B$10:$L$468,anxiety!L$1,FALSE))</f>
        <v>2.2599999999999998</v>
      </c>
      <c r="Q39" s="31">
        <f>IF(VLOOKUP($F39,anxiety!$B$10:$O$468,anxiety!M$1,FALSE)=0,"",VLOOKUP($F39,anxiety!$B$10:$O$468,anxiety!M$1,FALSE))</f>
        <v>2.88</v>
      </c>
      <c r="R39" s="31">
        <f>IF(VLOOKUP($F39,anxiety!$B$10:$O$468,anxiety!N$1,FALSE)=0,"",VLOOKUP($F39,anxiety!$B$10:$O$468,anxiety!N$1,FALSE))</f>
        <v>3.54</v>
      </c>
      <c r="S39" s="31">
        <f>IF(VLOOKUP($F39,anxiety!$B$10:$O$468,anxiety!O$1,FALSE)=0,"",VLOOKUP($F39,anxiety!$B$10:$O$468,anxiety!O$1,FALSE))</f>
        <v>3.35</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Forest of Dean to Rural as a Region</v>
      </c>
      <c r="G42" s="50"/>
      <c r="H42" s="51"/>
      <c r="I42" s="13">
        <f>100*((I39-I40))/I40</f>
        <v>-12.70608300170551</v>
      </c>
      <c r="J42" s="13">
        <f>100*((J39-J40))/J40</f>
        <v>0.54762694988387373</v>
      </c>
      <c r="K42" s="13">
        <f t="shared" ref="K42:S42" si="21">100*((K39-K40))/K40</f>
        <v>7.1510398308071723</v>
      </c>
      <c r="L42" s="13">
        <f t="shared" si="21"/>
        <v>26.714720630372508</v>
      </c>
      <c r="M42" s="13">
        <f t="shared" si="21"/>
        <v>-0.76006756156106758</v>
      </c>
      <c r="N42" s="13">
        <f t="shared" si="21"/>
        <v>5.5504040270234505</v>
      </c>
      <c r="O42" s="13">
        <f t="shared" si="21"/>
        <v>19.892544149381269</v>
      </c>
      <c r="P42" s="13">
        <f t="shared" si="21"/>
        <v>-18.719126440766114</v>
      </c>
      <c r="Q42" s="13">
        <f t="shared" si="21"/>
        <v>-0.95711622125539975</v>
      </c>
      <c r="R42" s="13">
        <f t="shared" ref="R42" si="22">100*((R39-R40))/R40</f>
        <v>16.599865074010896</v>
      </c>
      <c r="S42" s="13">
        <f t="shared" si="21"/>
        <v>13.314043524329675</v>
      </c>
      <c r="T42" s="24"/>
    </row>
    <row r="43" spans="1:20" ht="51" customHeight="1" x14ac:dyDescent="0.3">
      <c r="B43" s="12"/>
      <c r="C43" s="12"/>
      <c r="D43" s="12"/>
      <c r="F43" s="36" t="str">
        <f>"% Gap - "&amp;F39&amp;" to England"</f>
        <v>% Gap - Forest of Dean to England</v>
      </c>
      <c r="G43" s="37"/>
      <c r="H43" s="38"/>
      <c r="I43" s="13">
        <f>100*(I39-I41)/I41</f>
        <v>-17.515923566878989</v>
      </c>
      <c r="J43" s="13">
        <f>100*(J39-J41)/J41</f>
        <v>-3.947368421052635</v>
      </c>
      <c r="K43" s="13">
        <f t="shared" ref="K43:S43" si="23">100*(K39-K41)/K41</f>
        <v>0</v>
      </c>
      <c r="L43" s="13">
        <f t="shared" si="23"/>
        <v>19.230769230769241</v>
      </c>
      <c r="M43" s="13">
        <f t="shared" si="23"/>
        <v>-6.271777003484325</v>
      </c>
      <c r="N43" s="13">
        <f t="shared" si="23"/>
        <v>-1.0309278350515549</v>
      </c>
      <c r="O43" s="13">
        <f t="shared" si="23"/>
        <v>13.103448275862064</v>
      </c>
      <c r="P43" s="13">
        <f t="shared" si="23"/>
        <v>-21.254355400696873</v>
      </c>
      <c r="Q43" s="13">
        <f t="shared" si="23"/>
        <v>-5.2631578947368469</v>
      </c>
      <c r="R43" s="13">
        <f t="shared" ref="R43" si="24">100*(R39-R41)/R41</f>
        <v>6.9486404833836861</v>
      </c>
      <c r="S43" s="13">
        <f t="shared" si="23"/>
        <v>7.0287539936102306</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RTZ5uCt7+j4UFrOA2pon/br0DUpj22LhFdjQTt1g80vjojGUgEM8i+u1mvHEsJjn3P+UyKfM1S3Dxj1xJekFJA==" saltValue="k51P8ml3g1DxYR+Z5vxJRA=="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2022-12-07T10:22:59Z</dcterms:modified>
</cp:coreProperties>
</file>