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3C6F6647-8624-42CC-B6EA-EE582643040F}" xr6:coauthVersionLast="47" xr6:coauthVersionMax="47" xr10:uidLastSave="{E1E7826D-87CF-4170-A85A-1E921E2E7DB7}"/>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<sst xmlns="http://schemas.openxmlformats.org/spreadsheetml/2006/main" count="12312" uniqueCount="1423">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</sst>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Harrogate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7.48</c:v>
                </c:pt>
                <c:pt idx="1">
                  <c:v>7.74</c:v>
                </c:pt>
                <c:pt idx="2">
                  <c:v>7.73</c:v>
                </c:pt>
                <c:pt idx="3">
                  <c:v>7.8</c:v>
                </c:pt>
                <c:pt idx="4">
                  <c:v>7.86</c:v>
                </c:pt>
                <c:pt idx="5">
                  <c:v>7.76</c:v>
                </c:pt>
                <c:pt idx="6">
                  <c:v>7.86</c:v>
                </c:pt>
                <c:pt idx="7">
                  <c:v>7.85</c:v>
                </c:pt>
                <c:pt idx="8">
                  <c:v>7.73</c:v>
                </c:pt>
                <c:pt idx="9">
                  <c:v>7.35</c:v>
                </c:pt>
                <c:pt idx="10">
                  <c:v>7.86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Harrogate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7.86</c:v>
                </c:pt>
                <c:pt idx="1">
                  <c:v>7.96</c:v>
                </c:pt>
                <c:pt idx="2">
                  <c:v>8.0299999999999994</c:v>
                </c:pt>
                <c:pt idx="3">
                  <c:v>7.98</c:v>
                </c:pt>
                <c:pt idx="4">
                  <c:v>7.96</c:v>
                </c:pt>
                <c:pt idx="5">
                  <c:v>8.02</c:v>
                </c:pt>
                <c:pt idx="6">
                  <c:v>8.15</c:v>
                </c:pt>
                <c:pt idx="7">
                  <c:v>7.87</c:v>
                </c:pt>
                <c:pt idx="8">
                  <c:v>7.9</c:v>
                </c:pt>
                <c:pt idx="9">
                  <c:v>7.99</c:v>
                </c:pt>
                <c:pt idx="10">
                  <c:v>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Harrogate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7.35</c:v>
                </c:pt>
                <c:pt idx="1">
                  <c:v>7.39</c:v>
                </c:pt>
                <c:pt idx="2">
                  <c:v>7.63</c:v>
                </c:pt>
                <c:pt idx="3">
                  <c:v>7.63</c:v>
                </c:pt>
                <c:pt idx="4">
                  <c:v>7.54</c:v>
                </c:pt>
                <c:pt idx="5">
                  <c:v>7.83</c:v>
                </c:pt>
                <c:pt idx="6">
                  <c:v>7.71</c:v>
                </c:pt>
                <c:pt idx="7">
                  <c:v>7.53</c:v>
                </c:pt>
                <c:pt idx="8">
                  <c:v>7.58</c:v>
                </c:pt>
                <c:pt idx="9">
                  <c:v>7.6</c:v>
                </c:pt>
                <c:pt idx="10">
                  <c:v>7.83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Harrogate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2.57</c:v>
                </c:pt>
                <c:pt idx="1">
                  <c:v>2.66</c:v>
                </c:pt>
                <c:pt idx="2">
                  <c:v>2.94</c:v>
                </c:pt>
                <c:pt idx="3">
                  <c:v>2.86</c:v>
                </c:pt>
                <c:pt idx="4">
                  <c:v>3.04</c:v>
                </c:pt>
                <c:pt idx="5">
                  <c:v>2.93</c:v>
                </c:pt>
                <c:pt idx="6">
                  <c:v>2.65</c:v>
                </c:pt>
                <c:pt idx="7">
                  <c:v>3.11</c:v>
                </c:pt>
                <c:pt idx="8">
                  <c:v>3.19</c:v>
                </c:pt>
                <c:pt idx="9">
                  <c:v>3.31</c:v>
                </c:pt>
                <c:pt idx="10">
                  <c:v>2.57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Harrogate in the period April 2011 to March 2022 had scores for 'life satisfaction' that fluctuated around the rural situation, surpassing the rural score in some years, and dropping below it in other years.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Harrogate in the period April 2011 to March 2022 were generally above both the England and rural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Harrogate in the period April 2011 to March 2022 fluctuated around the rural situation, surpassing the rural score in some years, and dropping below it in other years.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Harrogate in the period April 2011 to March 2022 had an upward trend taking them from below the rural situation to above the higher England level, before dropping again in 2021/22 below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126</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Harrogate</v>
      </c>
      <c r="G12" s="10"/>
      <c r="H12" s="11"/>
      <c r="I12" s="30">
        <f>IF(VLOOKUP($F12,'life satisfaction'!$B$10:$L$468,'life satisfaction'!E$1,FALSE)=0,"",VLOOKUP($F12,'life satisfaction'!$B$10:$L$468,'life satisfaction'!E$1,FALSE))</f>
        <v>7.48</v>
      </c>
      <c r="J12" s="31">
        <f>IF(VLOOKUP($F12,'life satisfaction'!$B$10:$L$468,'life satisfaction'!F$1,FALSE)=0,"",VLOOKUP($F12,'life satisfaction'!$B$10:$L$468,'life satisfaction'!F$1,FALSE))</f>
        <v>7.74</v>
      </c>
      <c r="K12" s="31">
        <f>IF(VLOOKUP($F12,'life satisfaction'!$B$10:$L$468,'life satisfaction'!G$1,FALSE)=0,"",VLOOKUP($F12,'life satisfaction'!$B$10:$L$468,'life satisfaction'!G$1,FALSE))</f>
        <v>7.73</v>
      </c>
      <c r="L12" s="31">
        <f>IF(VLOOKUP($F12,'life satisfaction'!$B$10:$L$468,'life satisfaction'!H$1,FALSE)=0,"",VLOOKUP($F12,'life satisfaction'!$B$10:$L$468,'life satisfaction'!H$1,FALSE))</f>
        <v>7.8</v>
      </c>
      <c r="M12" s="31">
        <f>IF(VLOOKUP($F12,'life satisfaction'!$B$10:$L$468,'life satisfaction'!I$1,FALSE)=0,"",VLOOKUP($F12,'life satisfaction'!$B$10:$L$468,'life satisfaction'!I$1,FALSE))</f>
        <v>7.86</v>
      </c>
      <c r="N12" s="31">
        <f>IF(VLOOKUP($F12,'life satisfaction'!$B$10:$L$468,'life satisfaction'!J$1,FALSE)=0,"",VLOOKUP($F12,'life satisfaction'!$B$10:$L$468,'life satisfaction'!J$1,FALSE))</f>
        <v>7.76</v>
      </c>
      <c r="O12" s="31">
        <f>IF(VLOOKUP($F12,'life satisfaction'!$B$10:$L$468,'life satisfaction'!K$1,FALSE)=0,"",VLOOKUP($F12,'life satisfaction'!$B$10:$L$468,'life satisfaction'!K$1,FALSE))</f>
        <v>7.86</v>
      </c>
      <c r="P12" s="31">
        <f>IF(VLOOKUP($F12,'life satisfaction'!$B$10:$L$468,'life satisfaction'!L$1,FALSE)=0,"",VLOOKUP($F12,'life satisfaction'!$B$10:$L$468,'life satisfaction'!L$1,FALSE))</f>
        <v>7.85</v>
      </c>
      <c r="Q12" s="31">
        <f>IF(VLOOKUP($F12,'life satisfaction'!$B$10:$O$468,'life satisfaction'!M$1,FALSE)=0,"",VLOOKUP($F12,'life satisfaction'!$B$10:$O$468,'life satisfaction'!M$1,FALSE))</f>
        <v>7.73</v>
      </c>
      <c r="R12" s="31">
        <f>IF(VLOOKUP($F12,'life satisfaction'!$B$10:$O$468,'life satisfaction'!N$1,FALSE)=0,"",VLOOKUP($F12,'life satisfaction'!$B$10:$O$468,'life satisfaction'!N$1,FALSE))</f>
        <v>7.35</v>
      </c>
      <c r="S12" s="31">
        <f>IF(VLOOKUP($F12,'life satisfaction'!$B$10:$O$468,'life satisfaction'!O$1,FALSE)=0,"",VLOOKUP($F12,'life satisfaction'!$B$10:$O$468,'life satisfaction'!O$1,FALSE))</f>
        <v>7.86</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Harrogate to Rural as a Region</v>
      </c>
      <c r="G15" s="50"/>
      <c r="H15" s="51"/>
      <c r="I15" s="13">
        <f>100*((I12-I13))/I13</f>
        <v>-1.3678608308841049</v>
      </c>
      <c r="J15" s="13">
        <f>100*((J12-J13))/J13</f>
        <v>2.0264904869295233</v>
      </c>
      <c r="K15" s="13">
        <f t="shared" ref="K15:P15" si="0">100*((K12-K13))/K13</f>
        <v>0.68737151017717923</v>
      </c>
      <c r="L15" s="13">
        <f t="shared" si="0"/>
        <v>4.4814637387771479E-2</v>
      </c>
      <c r="M15" s="13">
        <f t="shared" si="0"/>
        <v>0.59520138160737146</v>
      </c>
      <c r="N15" s="13">
        <f t="shared" si="0"/>
        <v>-1.0796946752468706</v>
      </c>
      <c r="O15" s="13">
        <f t="shared" si="0"/>
        <v>1.9439322436478332</v>
      </c>
      <c r="P15" s="13">
        <f t="shared" si="0"/>
        <v>-2.3016725487234012E-2</v>
      </c>
      <c r="Q15" s="13">
        <f t="shared" ref="Q15:S15" si="1">100*((Q12-Q13))/Q13</f>
        <v>-0.96780168554941282</v>
      </c>
      <c r="R15" s="13">
        <f t="shared" ref="R15" si="2">100*((R12-R13))/R13</f>
        <v>-2.5977136288159355</v>
      </c>
      <c r="S15" s="13">
        <f t="shared" si="1"/>
        <v>2.385511158542355</v>
      </c>
      <c r="T15" s="24"/>
    </row>
    <row r="16" spans="1:20" ht="51" customHeight="1" x14ac:dyDescent="0.3">
      <c r="B16" s="12"/>
      <c r="C16" s="12"/>
      <c r="D16" s="12"/>
      <c r="F16" s="36" t="str">
        <f>"% Gap - "&amp;F12&amp;" to England"</f>
        <v>% Gap - Harrogate to England</v>
      </c>
      <c r="G16" s="37"/>
      <c r="H16" s="38"/>
      <c r="I16" s="13">
        <f>100*(I12-I14)/I14</f>
        <v>0.94466936572200111</v>
      </c>
      <c r="J16" s="13">
        <f>100*(J12-J14)/J14</f>
        <v>4.0322580645161263</v>
      </c>
      <c r="K16" s="13">
        <f t="shared" ref="K16:P16" si="3">100*(K12-K14)/K14</f>
        <v>3.0666666666666722</v>
      </c>
      <c r="L16" s="13">
        <f t="shared" si="3"/>
        <v>2.6315789473684235</v>
      </c>
      <c r="M16" s="13">
        <f t="shared" si="3"/>
        <v>2.8795811518324692</v>
      </c>
      <c r="N16" s="13">
        <f t="shared" si="3"/>
        <v>1.1734028683181208</v>
      </c>
      <c r="O16" s="13">
        <f t="shared" si="3"/>
        <v>2.343750000000008</v>
      </c>
      <c r="P16" s="13">
        <f t="shared" si="3"/>
        <v>1.81582360570687</v>
      </c>
      <c r="Q16" s="13">
        <f t="shared" ref="Q16:S16" si="4">100*(Q12-Q14)/Q14</f>
        <v>1.0457516339869291</v>
      </c>
      <c r="R16" s="13">
        <f t="shared" ref="R16" si="5">100*(R12-R14)/R14</f>
        <v>-0.40650406504065378</v>
      </c>
      <c r="S16" s="13">
        <f t="shared" si="4"/>
        <v>4.105960264900669</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Harrogate</v>
      </c>
      <c r="G21" s="10"/>
      <c r="H21" s="11"/>
      <c r="I21" s="30">
        <f>IF(VLOOKUP($F21,worthwhile!$B$10:$L$468,worthwhile!E$1,FALSE)=0,"",VLOOKUP($F21,worthwhile!$B$10:$L$468,worthwhile!E$1,FALSE))</f>
        <v>7.86</v>
      </c>
      <c r="J21" s="31">
        <f>IF(VLOOKUP($F21,worthwhile!$B$10:$L$468,worthwhile!F$1,FALSE)=0,"",VLOOKUP($F21,worthwhile!$B$10:$L$468,worthwhile!F$1,FALSE))</f>
        <v>7.96</v>
      </c>
      <c r="K21" s="31">
        <f>IF(VLOOKUP($F21,worthwhile!$B$10:$L$468,worthwhile!G$1,FALSE)=0,"",VLOOKUP($F21,worthwhile!$B$10:$L$468,worthwhile!G$1,FALSE))</f>
        <v>8.0299999999999994</v>
      </c>
      <c r="L21" s="31">
        <f>IF(VLOOKUP($F21,worthwhile!$B$10:$L$468,worthwhile!H$1,FALSE)=0,"",VLOOKUP($F21,worthwhile!$B$10:$L$468,worthwhile!H$1,FALSE))</f>
        <v>7.98</v>
      </c>
      <c r="M21" s="31">
        <f>IF(VLOOKUP($F21,worthwhile!$B$10:$L$468,worthwhile!I$1,FALSE)=0,"",VLOOKUP($F21,worthwhile!$B$10:$L$468,worthwhile!I$1,FALSE))</f>
        <v>7.96</v>
      </c>
      <c r="N21" s="31">
        <f>IF(VLOOKUP($F21,worthwhile!$B$10:$L$468,worthwhile!J$1,FALSE)=0,"",VLOOKUP($F21,worthwhile!$B$10:$L$468,worthwhile!J$1,FALSE))</f>
        <v>8.02</v>
      </c>
      <c r="O21" s="31">
        <f>IF(VLOOKUP($F21,worthwhile!$B$10:$L$468,worthwhile!K$1,FALSE)=0,"",VLOOKUP($F21,worthwhile!$B$10:$L$468,worthwhile!K$1,FALSE))</f>
        <v>8.15</v>
      </c>
      <c r="P21" s="31">
        <f>IF(VLOOKUP($F21,worthwhile!$B$10:$L$468,worthwhile!L$1,FALSE)=0,"",VLOOKUP($F21,worthwhile!$B$10:$L$468,worthwhile!L$1,FALSE))</f>
        <v>7.87</v>
      </c>
      <c r="Q21" s="31">
        <f>IF(VLOOKUP($F21,worthwhile!$B$10:$O$468,worthwhile!M$1,FALSE)=0,"",VLOOKUP($F21,worthwhile!$B$10:$O$468,worthwhile!M$1,FALSE))</f>
        <v>7.9</v>
      </c>
      <c r="R21" s="31">
        <f>IF(VLOOKUP($F21,worthwhile!$B$10:$O$468,worthwhile!N$1,FALSE)=0,"",VLOOKUP($F21,worthwhile!$B$10:$O$468,worthwhile!N$1,FALSE))</f>
        <v>7.99</v>
      </c>
      <c r="S21" s="31">
        <f>IF(VLOOKUP($F21,worthwhile!$B$10:$O$468,worthwhile!O$1,FALSE)=0,"",VLOOKUP($F21,worthwhile!$B$10:$O$468,worthwhile!O$1,FALSE))</f>
        <v>8</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Harrogate to Rural as a Region</v>
      </c>
      <c r="G24" s="50"/>
      <c r="H24" s="51"/>
      <c r="I24" s="13">
        <f>100*((I21-I22))/I22</f>
        <v>0.59675255585879006</v>
      </c>
      <c r="J24" s="13">
        <f>100*((J21-J22))/J22</f>
        <v>1.9048941125661429</v>
      </c>
      <c r="K24" s="13">
        <f t="shared" ref="K24:P24" si="8">100*((K21-K22))/K22</f>
        <v>2.0236655594164317</v>
      </c>
      <c r="L24" s="13">
        <f t="shared" si="8"/>
        <v>0.16180985074176746</v>
      </c>
      <c r="M24" s="13">
        <f t="shared" si="8"/>
        <v>-0.19185739104169719</v>
      </c>
      <c r="N24" s="13">
        <f t="shared" si="8"/>
        <v>0.22132221201767702</v>
      </c>
      <c r="O24" s="13">
        <f t="shared" si="8"/>
        <v>3.1614103580796646</v>
      </c>
      <c r="P24" s="13">
        <f t="shared" si="8"/>
        <v>-1.5790504603052573</v>
      </c>
      <c r="Q24" s="13">
        <f t="shared" ref="Q24:S24" si="9">100*((Q21-Q22))/Q22</f>
        <v>-1.0995640959894175</v>
      </c>
      <c r="R24" s="13">
        <f t="shared" ref="R24" si="10">100*((R21-R22))/R22</f>
        <v>2.0245842371656568</v>
      </c>
      <c r="S24" s="13">
        <f t="shared" si="9"/>
        <v>1.5647704850329276</v>
      </c>
      <c r="T24" s="24"/>
    </row>
    <row r="25" spans="1:20" ht="51" customHeight="1" x14ac:dyDescent="0.3">
      <c r="B25" s="12"/>
      <c r="C25" s="12"/>
      <c r="D25" s="12"/>
      <c r="F25" s="36" t="str">
        <f>"% Gap - "&amp;F21&amp;" to England"</f>
        <v>% Gap - Harrogate to England</v>
      </c>
      <c r="G25" s="37"/>
      <c r="H25" s="38"/>
      <c r="I25" s="13">
        <f>100*(I21-I23)/I23</f>
        <v>2.6109660574412556</v>
      </c>
      <c r="J25" s="13">
        <f>100*(J21-J23)/J23</f>
        <v>3.5110533159947925</v>
      </c>
      <c r="K25" s="13">
        <f t="shared" ref="K25:P25" si="11">100*(K21-K23)/K23</f>
        <v>3.746770025839782</v>
      </c>
      <c r="L25" s="13">
        <f t="shared" si="11"/>
        <v>2.0460358056266004</v>
      </c>
      <c r="M25" s="13">
        <f t="shared" si="11"/>
        <v>1.6602809706257968</v>
      </c>
      <c r="N25" s="13">
        <f t="shared" si="11"/>
        <v>2.0356234096692014</v>
      </c>
      <c r="O25" s="13">
        <f t="shared" si="11"/>
        <v>3.4263959390863001</v>
      </c>
      <c r="P25" s="13">
        <f t="shared" si="11"/>
        <v>-0.12690355329948969</v>
      </c>
      <c r="Q25" s="13">
        <f t="shared" ref="Q25:S25" si="12">100*(Q21-Q23)/Q23</f>
        <v>0.50890585241730324</v>
      </c>
      <c r="R25" s="13">
        <f t="shared" ref="R25" si="13">100*(R21-R23)/R23</f>
        <v>3.6316472114137515</v>
      </c>
      <c r="S25" s="13">
        <f t="shared" si="12"/>
        <v>2.8277634961439557</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Harrogate</v>
      </c>
      <c r="G30" s="10"/>
      <c r="H30" s="11"/>
      <c r="I30" s="30">
        <f>IF(VLOOKUP($F30,happy!$B$10:$L$468,happy!E$1,FALSE)=0,"",VLOOKUP($F30,happy!$B$10:$L$468,happy!E$1,FALSE))</f>
        <v>7.35</v>
      </c>
      <c r="J30" s="31">
        <f>IF(VLOOKUP($F30,happy!$B$10:$L$468,happy!F$1,FALSE)=0,"",VLOOKUP($F30,happy!$B$10:$L$468,happy!F$1,FALSE))</f>
        <v>7.39</v>
      </c>
      <c r="K30" s="31">
        <f>IF(VLOOKUP($F30,happy!$B$10:$L$468,happy!G$1,FALSE)=0,"",VLOOKUP($F30,happy!$B$10:$L$468,happy!G$1,FALSE))</f>
        <v>7.63</v>
      </c>
      <c r="L30" s="31">
        <f>IF(VLOOKUP($F30,happy!$B$10:$L$468,happy!H$1,FALSE)=0,"",VLOOKUP($F30,happy!$B$10:$L$468,happy!H$1,FALSE))</f>
        <v>7.63</v>
      </c>
      <c r="M30" s="31">
        <f>IF(VLOOKUP($F30,happy!$B$10:$L$468,happy!I$1,FALSE)=0,"",VLOOKUP($F30,happy!$B$10:$L$468,happy!I$1,FALSE))</f>
        <v>7.54</v>
      </c>
      <c r="N30" s="31">
        <f>IF(VLOOKUP($F30,happy!$B$10:$L$468,happy!J$1,FALSE)=0,"",VLOOKUP($F30,happy!$B$10:$L$468,happy!J$1,FALSE))</f>
        <v>7.83</v>
      </c>
      <c r="O30" s="31">
        <f>IF(VLOOKUP($F30,happy!$B$10:$L$468,happy!K$1,FALSE)=0,"",VLOOKUP($F30,happy!$B$10:$L$468,happy!K$1,FALSE))</f>
        <v>7.71</v>
      </c>
      <c r="P30" s="31">
        <f>IF(VLOOKUP($F30,happy!$B$10:$L$468,happy!L$1,FALSE)=0,"",VLOOKUP($F30,happy!$B$10:$L$468,happy!L$1,FALSE))</f>
        <v>7.53</v>
      </c>
      <c r="Q30" s="31">
        <f>IF(VLOOKUP($F30,happy!$B$10:$O$468,happy!M$1,FALSE)=0,"",VLOOKUP($F30,happy!$B$10:$O$468,happy!M$1,FALSE))</f>
        <v>7.58</v>
      </c>
      <c r="R30" s="31">
        <f>IF(VLOOKUP($F30,happy!$B$10:$O$468,happy!N$1,FALSE)=0,"",VLOOKUP($F30,happy!$B$10:$O$468,happy!N$1,FALSE))</f>
        <v>7.6</v>
      </c>
      <c r="S30" s="31">
        <f>IF(VLOOKUP($F30,happy!$B$10:$O$468,happy!O$1,FALSE)=0,"",VLOOKUP($F30,happy!$B$10:$O$468,happy!O$1,FALSE))</f>
        <v>7.83</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Harrogate to Rural as a Region</v>
      </c>
      <c r="G33" s="50"/>
      <c r="H33" s="51"/>
      <c r="I33" s="13">
        <f>100*((I30-I31))/I31</f>
        <v>-1.3980927751737815</v>
      </c>
      <c r="J33" s="13">
        <f>100*((J30-J31))/J31</f>
        <v>-0.20987212442649161</v>
      </c>
      <c r="K33" s="13">
        <f t="shared" ref="K33:S33" si="16">100*((K30-K31))/K31</f>
        <v>1.2130413936391664</v>
      </c>
      <c r="L33" s="13">
        <f t="shared" si="16"/>
        <v>4.7373906452841215E-3</v>
      </c>
      <c r="M33" s="13">
        <f t="shared" si="16"/>
        <v>-1.1092851273623834</v>
      </c>
      <c r="N33" s="13">
        <f t="shared" si="16"/>
        <v>2.2080679405519805</v>
      </c>
      <c r="O33" s="13">
        <f t="shared" si="16"/>
        <v>2.6252485727115022</v>
      </c>
      <c r="P33" s="13">
        <f t="shared" si="16"/>
        <v>-1.9992473421770474</v>
      </c>
      <c r="Q33" s="13">
        <f t="shared" si="16"/>
        <v>-3.1779324371550205E-2</v>
      </c>
      <c r="R33" s="13">
        <f t="shared" ref="R33" si="17">100*((R30-R31))/R31</f>
        <v>1.686172099171473</v>
      </c>
      <c r="S33" s="13">
        <f t="shared" si="16"/>
        <v>3.3326443324376562</v>
      </c>
      <c r="T33" s="24"/>
    </row>
    <row r="34" spans="1:20" ht="51" customHeight="1" x14ac:dyDescent="0.3">
      <c r="B34" s="12"/>
      <c r="C34" s="12"/>
      <c r="D34" s="12"/>
      <c r="F34" s="36" t="str">
        <f>"% Gap - "&amp;F30&amp;" to England"</f>
        <v>% Gap - Harrogate to England</v>
      </c>
      <c r="G34" s="37"/>
      <c r="H34" s="38"/>
      <c r="I34" s="13">
        <f>100*(I30-I32)/I32</f>
        <v>0.82304526748970652</v>
      </c>
      <c r="J34" s="13">
        <f>100*(J30-J32)/J32</f>
        <v>1.3717421124828484</v>
      </c>
      <c r="K34" s="13">
        <f t="shared" ref="K34:S34" si="18">100*(K30-K32)/K32</f>
        <v>3.3875338753387534</v>
      </c>
      <c r="L34" s="13">
        <f t="shared" si="18"/>
        <v>2.2788203753351195</v>
      </c>
      <c r="M34" s="13">
        <f t="shared" si="18"/>
        <v>0.93708165997323012</v>
      </c>
      <c r="N34" s="13">
        <f t="shared" si="18"/>
        <v>4.2609853528628534</v>
      </c>
      <c r="O34" s="13">
        <f t="shared" si="18"/>
        <v>2.5265957446808565</v>
      </c>
      <c r="P34" s="13">
        <f t="shared" si="18"/>
        <v>-0.39682539682538837</v>
      </c>
      <c r="Q34" s="13">
        <f t="shared" si="18"/>
        <v>1.4725568942436456</v>
      </c>
      <c r="R34" s="13">
        <f t="shared" ref="R34" si="19">100*(R30-R32)/R32</f>
        <v>3.9671682626538995</v>
      </c>
      <c r="S34" s="13">
        <f t="shared" si="18"/>
        <v>5.1006711409395953</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Harrogate</v>
      </c>
      <c r="G39" s="10"/>
      <c r="H39" s="11"/>
      <c r="I39" s="30">
        <f>IF(VLOOKUP($F39,anxiety!$B$10:$L$468,anxiety!E$1,FALSE)=0,"",VLOOKUP($F39,anxiety!$B$10:$L$468,anxiety!E$1,FALSE))</f>
        <v>2.57</v>
      </c>
      <c r="J39" s="31">
        <f>IF(VLOOKUP($F39,anxiety!$B$10:$L$468,anxiety!F$1,FALSE)=0,"",VLOOKUP($F39,anxiety!$B$10:$L$468,anxiety!F$1,FALSE))</f>
        <v>2.66</v>
      </c>
      <c r="K39" s="31">
        <f>IF(VLOOKUP($F39,anxiety!$B$10:$L$468,anxiety!G$1,FALSE)=0,"",VLOOKUP($F39,anxiety!$B$10:$L$468,anxiety!G$1,FALSE))</f>
        <v>2.94</v>
      </c>
      <c r="L39" s="31">
        <f>IF(VLOOKUP($F39,anxiety!$B$10:$L$468,anxiety!H$1,FALSE)=0,"",VLOOKUP($F39,anxiety!$B$10:$L$468,anxiety!H$1,FALSE))</f>
        <v>2.86</v>
      </c>
      <c r="M39" s="31">
        <f>IF(VLOOKUP($F39,anxiety!$B$10:$L$468,anxiety!I$1,FALSE)=0,"",VLOOKUP($F39,anxiety!$B$10:$L$468,anxiety!I$1,FALSE))</f>
        <v>3.04</v>
      </c>
      <c r="N39" s="31">
        <f>IF(VLOOKUP($F39,anxiety!$B$10:$L$468,anxiety!J$1,FALSE)=0,"",VLOOKUP($F39,anxiety!$B$10:$L$468,anxiety!J$1,FALSE))</f>
        <v>2.93</v>
      </c>
      <c r="O39" s="31">
        <f>IF(VLOOKUP($F39,anxiety!$B$10:$L$468,anxiety!K$1,FALSE)=0,"",VLOOKUP($F39,anxiety!$B$10:$L$468,anxiety!K$1,FALSE))</f>
        <v>2.65</v>
      </c>
      <c r="P39" s="31">
        <f>IF(VLOOKUP($F39,anxiety!$B$10:$L$468,anxiety!L$1,FALSE)=0,"",VLOOKUP($F39,anxiety!$B$10:$L$468,anxiety!L$1,FALSE))</f>
        <v>3.11</v>
      </c>
      <c r="Q39" s="31">
        <f>IF(VLOOKUP($F39,anxiety!$B$10:$O$468,anxiety!M$1,FALSE)=0,"",VLOOKUP($F39,anxiety!$B$10:$O$468,anxiety!M$1,FALSE))</f>
        <v>3.19</v>
      </c>
      <c r="R39" s="31">
        <f>IF(VLOOKUP($F39,anxiety!$B$10:$O$468,anxiety!N$1,FALSE)=0,"",VLOOKUP($F39,anxiety!$B$10:$O$468,anxiety!N$1,FALSE))</f>
        <v>3.31</v>
      </c>
      <c r="S39" s="31">
        <f>IF(VLOOKUP($F39,anxiety!$B$10:$O$468,anxiety!O$1,FALSE)=0,"",VLOOKUP($F39,anxiety!$B$10:$O$468,anxiety!O$1,FALSE))</f>
        <v>2.57</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Harrogate to Rural as a Region</v>
      </c>
      <c r="G42" s="50"/>
      <c r="H42" s="51"/>
      <c r="I42" s="13">
        <f>100*((I39-I40))/I40</f>
        <v>-13.380167302850644</v>
      </c>
      <c r="J42" s="13">
        <f>100*((J39-J40))/J40</f>
        <v>-8.4052439429139998</v>
      </c>
      <c r="K42" s="13">
        <f t="shared" ref="K42:S42" si="21">100*((K39-K40))/K40</f>
        <v>7.5167430384208407</v>
      </c>
      <c r="L42" s="13">
        <f t="shared" si="21"/>
        <v>6.2768624641833872</v>
      </c>
      <c r="M42" s="13">
        <f t="shared" si="21"/>
        <v>12.152191305893817</v>
      </c>
      <c r="N42" s="13">
        <f t="shared" si="21"/>
        <v>7.3828763191592843</v>
      </c>
      <c r="O42" s="13">
        <f t="shared" si="21"/>
        <v>-3.1355969524815941</v>
      </c>
      <c r="P42" s="13">
        <f t="shared" si="21"/>
        <v>11.851113614697963</v>
      </c>
      <c r="Q42" s="13">
        <f t="shared" si="21"/>
        <v>9.7037497410400295</v>
      </c>
      <c r="R42" s="13">
        <f t="shared" ref="R42" si="22">100*((R39-R40))/R40</f>
        <v>9.0241676256994534</v>
      </c>
      <c r="S42" s="13">
        <f t="shared" si="21"/>
        <v>-13.069524818648585</v>
      </c>
      <c r="T42" s="24"/>
    </row>
    <row r="43" spans="1:20" ht="51" customHeight="1" x14ac:dyDescent="0.3">
      <c r="B43" s="12"/>
      <c r="C43" s="12"/>
      <c r="D43" s="12"/>
      <c r="F43" s="36" t="str">
        <f>"% Gap - "&amp;F39&amp;" to England"</f>
        <v>% Gap - Harrogate to England</v>
      </c>
      <c r="G43" s="37"/>
      <c r="H43" s="38"/>
      <c r="I43" s="13">
        <f>100*(I39-I41)/I41</f>
        <v>-18.152866242038225</v>
      </c>
      <c r="J43" s="13">
        <f>100*(J39-J41)/J41</f>
        <v>-12.499999999999995</v>
      </c>
      <c r="K43" s="13">
        <f t="shared" ref="K43:S43" si="23">100*(K39-K41)/K41</f>
        <v>0.34129692832763775</v>
      </c>
      <c r="L43" s="13">
        <f t="shared" si="23"/>
        <v>0</v>
      </c>
      <c r="M43" s="13">
        <f t="shared" si="23"/>
        <v>5.9233449477351892</v>
      </c>
      <c r="N43" s="13">
        <f t="shared" si="23"/>
        <v>0.68728522336769815</v>
      </c>
      <c r="O43" s="13">
        <f t="shared" si="23"/>
        <v>-8.6206896551724146</v>
      </c>
      <c r="P43" s="13">
        <f t="shared" si="23"/>
        <v>8.3623693379790858</v>
      </c>
      <c r="Q43" s="13">
        <f t="shared" si="23"/>
        <v>4.9342105263157867</v>
      </c>
      <c r="R43" s="13">
        <f t="shared" ref="R43" si="24">100*(R39-R41)/R41</f>
        <v>0</v>
      </c>
      <c r="S43" s="13">
        <f t="shared" si="23"/>
        <v>-17.891373801916934</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XKlsndXEH7GZHpkPzTv/DdclRAEZsi3myyweUINvUAkZWWSw4/p8qJhgRz6CvuB4kWfBBm7DP5LHynMSBWV41w==" saltValue="41n+y1phwZdt61R44ydk6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2022-12-06T10:56:41Z</dcterms:modified>
</cp:coreProperties>
</file>