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10" documentId="8_{5DD326E9-E170-4CA7-BDA8-FB628EBA9C0B}" xr6:coauthVersionLast="47" xr6:coauthVersionMax="47" xr10:uidLastSave="{63C13251-D3EB-47A1-A7A0-3489B726C4F3}"/>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<sst xmlns="http://schemas.openxmlformats.org/spreadsheetml/2006/main" count="12312" uniqueCount="1423">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</sst>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Lancashire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7.47</c:v>
                </c:pt>
                <c:pt idx="1">
                  <c:v>7.48</c:v>
                </c:pt>
                <c:pt idx="2">
                  <c:v>7.53</c:v>
                </c:pt>
                <c:pt idx="3">
                  <c:v>7.66</c:v>
                </c:pt>
                <c:pt idx="4">
                  <c:v>7.45</c:v>
                </c:pt>
                <c:pt idx="5">
                  <c:v>7.64</c:v>
                </c:pt>
                <c:pt idx="6">
                  <c:v>7.8</c:v>
                </c:pt>
                <c:pt idx="7">
                  <c:v>7.79</c:v>
                </c:pt>
                <c:pt idx="8">
                  <c:v>7.68</c:v>
                </c:pt>
                <c:pt idx="9">
                  <c:v>7.63</c:v>
                </c:pt>
                <c:pt idx="10">
                  <c:v>7.62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Lancashire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7.78</c:v>
                </c:pt>
                <c:pt idx="1">
                  <c:v>7.75</c:v>
                </c:pt>
                <c:pt idx="2">
                  <c:v>7.75</c:v>
                </c:pt>
                <c:pt idx="3">
                  <c:v>7.92</c:v>
                </c:pt>
                <c:pt idx="4">
                  <c:v>7.79</c:v>
                </c:pt>
                <c:pt idx="5">
                  <c:v>7.91</c:v>
                </c:pt>
                <c:pt idx="6">
                  <c:v>8.0299999999999994</c:v>
                </c:pt>
                <c:pt idx="7">
                  <c:v>7.95</c:v>
                </c:pt>
                <c:pt idx="8">
                  <c:v>7.94</c:v>
                </c:pt>
                <c:pt idx="9">
                  <c:v>7.92</c:v>
                </c:pt>
                <c:pt idx="10">
                  <c:v>7.79</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Lancashire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7.35</c:v>
                </c:pt>
                <c:pt idx="1">
                  <c:v>7.34</c:v>
                </c:pt>
                <c:pt idx="2">
                  <c:v>7.36</c:v>
                </c:pt>
                <c:pt idx="3">
                  <c:v>7.55</c:v>
                </c:pt>
                <c:pt idx="4">
                  <c:v>7.46</c:v>
                </c:pt>
                <c:pt idx="5">
                  <c:v>7.56</c:v>
                </c:pt>
                <c:pt idx="6">
                  <c:v>7.49</c:v>
                </c:pt>
                <c:pt idx="7">
                  <c:v>7.67</c:v>
                </c:pt>
                <c:pt idx="8">
                  <c:v>7.54</c:v>
                </c:pt>
                <c:pt idx="9">
                  <c:v>7.51</c:v>
                </c:pt>
                <c:pt idx="10">
                  <c:v>7.57</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Lancashire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3.07</c:v>
                </c:pt>
                <c:pt idx="1">
                  <c:v>2.95</c:v>
                </c:pt>
                <c:pt idx="2">
                  <c:v>2.91</c:v>
                </c:pt>
                <c:pt idx="3">
                  <c:v>2.72</c:v>
                </c:pt>
                <c:pt idx="4">
                  <c:v>3.03</c:v>
                </c:pt>
                <c:pt idx="5">
                  <c:v>2.87</c:v>
                </c:pt>
                <c:pt idx="6">
                  <c:v>2.94</c:v>
                </c:pt>
                <c:pt idx="7">
                  <c:v>2.69</c:v>
                </c:pt>
                <c:pt idx="8">
                  <c:v>2.84</c:v>
                </c:pt>
                <c:pt idx="9">
                  <c:v>2.96</c:v>
                </c:pt>
                <c:pt idx="10">
                  <c:v>3.06</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Lancashire in the period April 2011 to March 2022 had scores for 'life satisfaction' that were generally above the England situation but below the rural position.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Lancashire in the period April 2011 to March 2022 were generally between the England and rural levels.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Lancashire in the period April 2011 to March 2022 were generally between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Lancashire in the period April 2011 to March 2022 fluctuated around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331</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Lancashire</v>
      </c>
      <c r="G12" s="10"/>
      <c r="H12" s="11"/>
      <c r="I12" s="30">
        <f>IF(VLOOKUP($F12,'life satisfaction'!$B$10:$L$468,'life satisfaction'!E$1,FALSE)=0,"",VLOOKUP($F12,'life satisfaction'!$B$10:$L$468,'life satisfaction'!E$1,FALSE))</f>
        <v>7.47</v>
      </c>
      <c r="J12" s="31">
        <f>IF(VLOOKUP($F12,'life satisfaction'!$B$10:$L$468,'life satisfaction'!F$1,FALSE)=0,"",VLOOKUP($F12,'life satisfaction'!$B$10:$L$468,'life satisfaction'!F$1,FALSE))</f>
        <v>7.48</v>
      </c>
      <c r="K12" s="31">
        <f>IF(VLOOKUP($F12,'life satisfaction'!$B$10:$L$468,'life satisfaction'!G$1,FALSE)=0,"",VLOOKUP($F12,'life satisfaction'!$B$10:$L$468,'life satisfaction'!G$1,FALSE))</f>
        <v>7.53</v>
      </c>
      <c r="L12" s="31">
        <f>IF(VLOOKUP($F12,'life satisfaction'!$B$10:$L$468,'life satisfaction'!H$1,FALSE)=0,"",VLOOKUP($F12,'life satisfaction'!$B$10:$L$468,'life satisfaction'!H$1,FALSE))</f>
        <v>7.66</v>
      </c>
      <c r="M12" s="31">
        <f>IF(VLOOKUP($F12,'life satisfaction'!$B$10:$L$468,'life satisfaction'!I$1,FALSE)=0,"",VLOOKUP($F12,'life satisfaction'!$B$10:$L$468,'life satisfaction'!I$1,FALSE))</f>
        <v>7.45</v>
      </c>
      <c r="N12" s="31">
        <f>IF(VLOOKUP($F12,'life satisfaction'!$B$10:$L$468,'life satisfaction'!J$1,FALSE)=0,"",VLOOKUP($F12,'life satisfaction'!$B$10:$L$468,'life satisfaction'!J$1,FALSE))</f>
        <v>7.64</v>
      </c>
      <c r="O12" s="31">
        <f>IF(VLOOKUP($F12,'life satisfaction'!$B$10:$L$468,'life satisfaction'!K$1,FALSE)=0,"",VLOOKUP($F12,'life satisfaction'!$B$10:$L$468,'life satisfaction'!K$1,FALSE))</f>
        <v>7.8</v>
      </c>
      <c r="P12" s="31">
        <f>IF(VLOOKUP($F12,'life satisfaction'!$B$10:$L$468,'life satisfaction'!L$1,FALSE)=0,"",VLOOKUP($F12,'life satisfaction'!$B$10:$L$468,'life satisfaction'!L$1,FALSE))</f>
        <v>7.79</v>
      </c>
      <c r="Q12" s="31">
        <f>IF(VLOOKUP($F12,'life satisfaction'!$B$10:$O$468,'life satisfaction'!M$1,FALSE)=0,"",VLOOKUP($F12,'life satisfaction'!$B$10:$O$468,'life satisfaction'!M$1,FALSE))</f>
        <v>7.68</v>
      </c>
      <c r="R12" s="31">
        <f>IF(VLOOKUP($F12,'life satisfaction'!$B$10:$O$468,'life satisfaction'!N$1,FALSE)=0,"",VLOOKUP($F12,'life satisfaction'!$B$10:$O$468,'life satisfaction'!N$1,FALSE))</f>
        <v>7.63</v>
      </c>
      <c r="S12" s="31">
        <f>IF(VLOOKUP($F12,'life satisfaction'!$B$10:$O$468,'life satisfaction'!O$1,FALSE)=0,"",VLOOKUP($F12,'life satisfaction'!$B$10:$O$468,'life satisfaction'!O$1,FALSE))</f>
        <v>7.62</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Lancashire to Rural as a Region</v>
      </c>
      <c r="G15" s="50"/>
      <c r="H15" s="51"/>
      <c r="I15" s="13">
        <f>100*((I12-I13))/I13</f>
        <v>-1.4997219795059267</v>
      </c>
      <c r="J15" s="13">
        <f>100*((J12-J13))/J13</f>
        <v>-1.4007559635358069</v>
      </c>
      <c r="K15" s="13">
        <f t="shared" ref="K15:P15" si="0">100*((K12-K13))/K13</f>
        <v>-1.9177351265673812</v>
      </c>
      <c r="L15" s="13">
        <f t="shared" si="0"/>
        <v>-1.7508615227704665</v>
      </c>
      <c r="M15" s="13">
        <f t="shared" si="0"/>
        <v>-4.6521310059828362</v>
      </c>
      <c r="N15" s="13">
        <f t="shared" si="0"/>
        <v>-2.6093901184131574</v>
      </c>
      <c r="O15" s="13">
        <f t="shared" si="0"/>
        <v>1.1657342875894463</v>
      </c>
      <c r="P15" s="13">
        <f t="shared" si="0"/>
        <v>-0.78717201166184891</v>
      </c>
      <c r="Q15" s="13">
        <f t="shared" ref="Q15:S15" si="1">100*((Q12-Q13))/Q13</f>
        <v>-1.6083721791745873</v>
      </c>
      <c r="R15" s="13">
        <f t="shared" ref="R15" si="2">100*((R12-R13))/R13</f>
        <v>1.1128496615148895</v>
      </c>
      <c r="S15" s="13">
        <f t="shared" si="1"/>
        <v>-0.74076399133680348</v>
      </c>
      <c r="T15" s="24"/>
    </row>
    <row r="16" spans="1:20" ht="51" customHeight="1" x14ac:dyDescent="0.3">
      <c r="B16" s="12"/>
      <c r="C16" s="12"/>
      <c r="D16" s="12"/>
      <c r="F16" s="36" t="str">
        <f>"% Gap - "&amp;F12&amp;" to England"</f>
        <v>% Gap - Lancashire to England</v>
      </c>
      <c r="G16" s="37"/>
      <c r="H16" s="38"/>
      <c r="I16" s="13">
        <f>100*(I12-I14)/I14</f>
        <v>0.80971659919027816</v>
      </c>
      <c r="J16" s="13">
        <f>100*(J12-J14)/J14</f>
        <v>0.53763440860215095</v>
      </c>
      <c r="K16" s="13">
        <f t="shared" ref="K16:P16" si="3">100*(K12-K14)/K14</f>
        <v>0.4000000000000033</v>
      </c>
      <c r="L16" s="13">
        <f t="shared" si="3"/>
        <v>0.78947368421053288</v>
      </c>
      <c r="M16" s="13">
        <f t="shared" si="3"/>
        <v>-2.4869109947643917</v>
      </c>
      <c r="N16" s="13">
        <f t="shared" si="3"/>
        <v>-0.39113428943937745</v>
      </c>
      <c r="O16" s="13">
        <f t="shared" si="3"/>
        <v>1.5625000000000016</v>
      </c>
      <c r="P16" s="13">
        <f t="shared" si="3"/>
        <v>1.0376134889753577</v>
      </c>
      <c r="Q16" s="13">
        <f t="shared" ref="Q16:S16" si="4">100*(Q12-Q14)/Q14</f>
        <v>0.39215686274508965</v>
      </c>
      <c r="R16" s="13">
        <f t="shared" ref="R16" si="5">100*(R12-R14)/R14</f>
        <v>3.3875338753387534</v>
      </c>
      <c r="S16" s="13">
        <f t="shared" si="4"/>
        <v>0.92715231788079844</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Lancashire</v>
      </c>
      <c r="G21" s="10"/>
      <c r="H21" s="11"/>
      <c r="I21" s="30">
        <f>IF(VLOOKUP($F21,worthwhile!$B$10:$L$468,worthwhile!E$1,FALSE)=0,"",VLOOKUP($F21,worthwhile!$B$10:$L$468,worthwhile!E$1,FALSE))</f>
        <v>7.78</v>
      </c>
      <c r="J21" s="31">
        <f>IF(VLOOKUP($F21,worthwhile!$B$10:$L$468,worthwhile!F$1,FALSE)=0,"",VLOOKUP($F21,worthwhile!$B$10:$L$468,worthwhile!F$1,FALSE))</f>
        <v>7.75</v>
      </c>
      <c r="K21" s="31">
        <f>IF(VLOOKUP($F21,worthwhile!$B$10:$L$468,worthwhile!G$1,FALSE)=0,"",VLOOKUP($F21,worthwhile!$B$10:$L$468,worthwhile!G$1,FALSE))</f>
        <v>7.75</v>
      </c>
      <c r="L21" s="31">
        <f>IF(VLOOKUP($F21,worthwhile!$B$10:$L$468,worthwhile!H$1,FALSE)=0,"",VLOOKUP($F21,worthwhile!$B$10:$L$468,worthwhile!H$1,FALSE))</f>
        <v>7.92</v>
      </c>
      <c r="M21" s="31">
        <f>IF(VLOOKUP($F21,worthwhile!$B$10:$L$468,worthwhile!I$1,FALSE)=0,"",VLOOKUP($F21,worthwhile!$B$10:$L$468,worthwhile!I$1,FALSE))</f>
        <v>7.79</v>
      </c>
      <c r="N21" s="31">
        <f>IF(VLOOKUP($F21,worthwhile!$B$10:$L$468,worthwhile!J$1,FALSE)=0,"",VLOOKUP($F21,worthwhile!$B$10:$L$468,worthwhile!J$1,FALSE))</f>
        <v>7.91</v>
      </c>
      <c r="O21" s="31">
        <f>IF(VLOOKUP($F21,worthwhile!$B$10:$L$468,worthwhile!K$1,FALSE)=0,"",VLOOKUP($F21,worthwhile!$B$10:$L$468,worthwhile!K$1,FALSE))</f>
        <v>8.0299999999999994</v>
      </c>
      <c r="P21" s="31">
        <f>IF(VLOOKUP($F21,worthwhile!$B$10:$L$468,worthwhile!L$1,FALSE)=0,"",VLOOKUP($F21,worthwhile!$B$10:$L$468,worthwhile!L$1,FALSE))</f>
        <v>7.95</v>
      </c>
      <c r="Q21" s="31">
        <f>IF(VLOOKUP($F21,worthwhile!$B$10:$O$468,worthwhile!M$1,FALSE)=0,"",VLOOKUP($F21,worthwhile!$B$10:$O$468,worthwhile!M$1,FALSE))</f>
        <v>7.94</v>
      </c>
      <c r="R21" s="31">
        <f>IF(VLOOKUP($F21,worthwhile!$B$10:$O$468,worthwhile!N$1,FALSE)=0,"",VLOOKUP($F21,worthwhile!$B$10:$O$468,worthwhile!N$1,FALSE))</f>
        <v>7.92</v>
      </c>
      <c r="S21" s="31">
        <f>IF(VLOOKUP($F21,worthwhile!$B$10:$O$468,worthwhile!O$1,FALSE)=0,"",VLOOKUP($F21,worthwhile!$B$10:$O$468,worthwhile!O$1,FALSE))</f>
        <v>7.79</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Lancashire to Rural as a Region</v>
      </c>
      <c r="G24" s="50"/>
      <c r="H24" s="51"/>
      <c r="I24" s="13">
        <f>100*((I21-I22))/I22</f>
        <v>-0.42713296633824688</v>
      </c>
      <c r="J24" s="13">
        <f>100*((J21-J22))/J22</f>
        <v>-0.783551586383466</v>
      </c>
      <c r="K24" s="13">
        <f t="shared" ref="K24:P24" si="8">100*((K21-K22))/K22</f>
        <v>-1.5338221562294634</v>
      </c>
      <c r="L24" s="13">
        <f t="shared" si="8"/>
        <v>-0.59128646392547013</v>
      </c>
      <c r="M24" s="13">
        <f t="shared" si="8"/>
        <v>-2.3234383261576399</v>
      </c>
      <c r="N24" s="13">
        <f t="shared" si="8"/>
        <v>-1.1532844517381693</v>
      </c>
      <c r="O24" s="13">
        <f t="shared" si="8"/>
        <v>1.6424693466723443</v>
      </c>
      <c r="P24" s="13">
        <f t="shared" si="8"/>
        <v>-0.5785833747683341</v>
      </c>
      <c r="Q24" s="13">
        <f t="shared" ref="Q24:S24" si="9">100*((Q21-Q22))/Q22</f>
        <v>-0.59880239520961676</v>
      </c>
      <c r="R24" s="13">
        <f t="shared" ref="R24" si="10">100*((R21-R22))/R22</f>
        <v>1.1307518345872307</v>
      </c>
      <c r="S24" s="13">
        <f t="shared" si="9"/>
        <v>-1.1013047401991862</v>
      </c>
      <c r="T24" s="24"/>
    </row>
    <row r="25" spans="1:20" ht="51" customHeight="1" x14ac:dyDescent="0.3">
      <c r="B25" s="12"/>
      <c r="C25" s="12"/>
      <c r="D25" s="12"/>
      <c r="F25" s="36" t="str">
        <f>"% Gap - "&amp;F21&amp;" to England"</f>
        <v>% Gap - Lancashire to England</v>
      </c>
      <c r="G25" s="37"/>
      <c r="H25" s="38"/>
      <c r="I25" s="13">
        <f>100*(I21-I23)/I23</f>
        <v>1.5665796344647533</v>
      </c>
      <c r="J25" s="13">
        <f>100*(J21-J23)/J23</f>
        <v>0.78023407022106117</v>
      </c>
      <c r="K25" s="13">
        <f t="shared" ref="K25:P25" si="11">100*(K21-K23)/K23</f>
        <v>0.12919896640826598</v>
      </c>
      <c r="L25" s="13">
        <f t="shared" si="11"/>
        <v>1.2787723785166194</v>
      </c>
      <c r="M25" s="13">
        <f t="shared" si="11"/>
        <v>-0.51085568326947683</v>
      </c>
      <c r="N25" s="13">
        <f t="shared" si="11"/>
        <v>0.63613231552162619</v>
      </c>
      <c r="O25" s="13">
        <f t="shared" si="11"/>
        <v>1.9035532994923789</v>
      </c>
      <c r="P25" s="13">
        <f t="shared" si="11"/>
        <v>0.88832487309645036</v>
      </c>
      <c r="Q25" s="13">
        <f t="shared" ref="Q25:S25" si="12">100*(Q21-Q23)/Q23</f>
        <v>1.0178117048346065</v>
      </c>
      <c r="R25" s="13">
        <f t="shared" ref="R25" si="13">100*(R21-R23)/R23</f>
        <v>2.7237354085603109</v>
      </c>
      <c r="S25" s="13">
        <f t="shared" si="12"/>
        <v>0.12853470437017719</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Lancashire</v>
      </c>
      <c r="G30" s="10"/>
      <c r="H30" s="11"/>
      <c r="I30" s="30">
        <f>IF(VLOOKUP($F30,happy!$B$10:$L$468,happy!E$1,FALSE)=0,"",VLOOKUP($F30,happy!$B$10:$L$468,happy!E$1,FALSE))</f>
        <v>7.35</v>
      </c>
      <c r="J30" s="31">
        <f>IF(VLOOKUP($F30,happy!$B$10:$L$468,happy!F$1,FALSE)=0,"",VLOOKUP($F30,happy!$B$10:$L$468,happy!F$1,FALSE))</f>
        <v>7.34</v>
      </c>
      <c r="K30" s="31">
        <f>IF(VLOOKUP($F30,happy!$B$10:$L$468,happy!G$1,FALSE)=0,"",VLOOKUP($F30,happy!$B$10:$L$468,happy!G$1,FALSE))</f>
        <v>7.36</v>
      </c>
      <c r="L30" s="31">
        <f>IF(VLOOKUP($F30,happy!$B$10:$L$468,happy!H$1,FALSE)=0,"",VLOOKUP($F30,happy!$B$10:$L$468,happy!H$1,FALSE))</f>
        <v>7.55</v>
      </c>
      <c r="M30" s="31">
        <f>IF(VLOOKUP($F30,happy!$B$10:$L$468,happy!I$1,FALSE)=0,"",VLOOKUP($F30,happy!$B$10:$L$468,happy!I$1,FALSE))</f>
        <v>7.46</v>
      </c>
      <c r="N30" s="31">
        <f>IF(VLOOKUP($F30,happy!$B$10:$L$468,happy!J$1,FALSE)=0,"",VLOOKUP($F30,happy!$B$10:$L$468,happy!J$1,FALSE))</f>
        <v>7.56</v>
      </c>
      <c r="O30" s="31">
        <f>IF(VLOOKUP($F30,happy!$B$10:$L$468,happy!K$1,FALSE)=0,"",VLOOKUP($F30,happy!$B$10:$L$468,happy!K$1,FALSE))</f>
        <v>7.49</v>
      </c>
      <c r="P30" s="31">
        <f>IF(VLOOKUP($F30,happy!$B$10:$L$468,happy!L$1,FALSE)=0,"",VLOOKUP($F30,happy!$B$10:$L$468,happy!L$1,FALSE))</f>
        <v>7.67</v>
      </c>
      <c r="Q30" s="31">
        <f>IF(VLOOKUP($F30,happy!$B$10:$O$468,happy!M$1,FALSE)=0,"",VLOOKUP($F30,happy!$B$10:$O$468,happy!M$1,FALSE))</f>
        <v>7.54</v>
      </c>
      <c r="R30" s="31">
        <f>IF(VLOOKUP($F30,happy!$B$10:$O$468,happy!N$1,FALSE)=0,"",VLOOKUP($F30,happy!$B$10:$O$468,happy!N$1,FALSE))</f>
        <v>7.51</v>
      </c>
      <c r="S30" s="31">
        <f>IF(VLOOKUP($F30,happy!$B$10:$O$468,happy!O$1,FALSE)=0,"",VLOOKUP($F30,happy!$B$10:$O$468,happy!O$1,FALSE))</f>
        <v>7.57</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Lancashire to Rural as a Region</v>
      </c>
      <c r="G33" s="50"/>
      <c r="H33" s="51"/>
      <c r="I33" s="13">
        <f>100*((I30-I31))/I31</f>
        <v>-1.3980927751737815</v>
      </c>
      <c r="J33" s="13">
        <f>100*((J30-J31))/J31</f>
        <v>-0.88504213711643176</v>
      </c>
      <c r="K33" s="13">
        <f t="shared" ref="K33:S33" si="16">100*((K30-K31))/K31</f>
        <v>-2.3685472271055952</v>
      </c>
      <c r="L33" s="13">
        <f t="shared" si="16"/>
        <v>-1.0438050721662009</v>
      </c>
      <c r="M33" s="13">
        <f t="shared" si="16"/>
        <v>-2.1585234814487251</v>
      </c>
      <c r="N33" s="13">
        <f t="shared" si="16"/>
        <v>-1.3163481953291283</v>
      </c>
      <c r="O33" s="13">
        <f t="shared" si="16"/>
        <v>-0.30309833857209101</v>
      </c>
      <c r="P33" s="13">
        <f t="shared" si="16"/>
        <v>-0.17718819581646553</v>
      </c>
      <c r="Q33" s="13">
        <f t="shared" si="16"/>
        <v>-0.55931610893951078</v>
      </c>
      <c r="R33" s="13">
        <f t="shared" ref="R33" si="17">100*((R30-R31))/R31</f>
        <v>0.48199374536549688</v>
      </c>
      <c r="S33" s="13">
        <f t="shared" si="16"/>
        <v>-9.8580128154140662E-2</v>
      </c>
      <c r="T33" s="24"/>
    </row>
    <row r="34" spans="1:20" ht="51" customHeight="1" x14ac:dyDescent="0.3">
      <c r="B34" s="12"/>
      <c r="C34" s="12"/>
      <c r="D34" s="12"/>
      <c r="F34" s="36" t="str">
        <f>"% Gap - "&amp;F30&amp;" to England"</f>
        <v>% Gap - Lancashire to England</v>
      </c>
      <c r="G34" s="37"/>
      <c r="H34" s="38"/>
      <c r="I34" s="13">
        <f>100*(I30-I32)/I32</f>
        <v>0.82304526748970652</v>
      </c>
      <c r="J34" s="13">
        <f>100*(J30-J32)/J32</f>
        <v>0.68587105624142419</v>
      </c>
      <c r="K34" s="13">
        <f t="shared" ref="K34:S34" si="18">100*(K30-K32)/K32</f>
        <v>-0.27100271002709447</v>
      </c>
      <c r="L34" s="13">
        <f t="shared" si="18"/>
        <v>1.2064343163538855</v>
      </c>
      <c r="M34" s="13">
        <f t="shared" si="18"/>
        <v>-0.13386880856760089</v>
      </c>
      <c r="N34" s="13">
        <f t="shared" si="18"/>
        <v>0.66577896138481785</v>
      </c>
      <c r="O34" s="13">
        <f t="shared" si="18"/>
        <v>-0.39893617021275746</v>
      </c>
      <c r="P34" s="13">
        <f t="shared" si="18"/>
        <v>1.4550264550264593</v>
      </c>
      <c r="Q34" s="13">
        <f t="shared" si="18"/>
        <v>0.93708165997323012</v>
      </c>
      <c r="R34" s="13">
        <f t="shared" ref="R34" si="19">100*(R30-R32)/R32</f>
        <v>2.735978112175105</v>
      </c>
      <c r="S34" s="13">
        <f t="shared" si="18"/>
        <v>1.6107382550335585</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Lancashire</v>
      </c>
      <c r="G39" s="10"/>
      <c r="H39" s="11"/>
      <c r="I39" s="30">
        <f>IF(VLOOKUP($F39,anxiety!$B$10:$L$468,anxiety!E$1,FALSE)=0,"",VLOOKUP($F39,anxiety!$B$10:$L$468,anxiety!E$1,FALSE))</f>
        <v>3.07</v>
      </c>
      <c r="J39" s="31">
        <f>IF(VLOOKUP($F39,anxiety!$B$10:$L$468,anxiety!F$1,FALSE)=0,"",VLOOKUP($F39,anxiety!$B$10:$L$468,anxiety!F$1,FALSE))</f>
        <v>2.95</v>
      </c>
      <c r="K39" s="31">
        <f>IF(VLOOKUP($F39,anxiety!$B$10:$L$468,anxiety!G$1,FALSE)=0,"",VLOOKUP($F39,anxiety!$B$10:$L$468,anxiety!G$1,FALSE))</f>
        <v>2.91</v>
      </c>
      <c r="L39" s="31">
        <f>IF(VLOOKUP($F39,anxiety!$B$10:$L$468,anxiety!H$1,FALSE)=0,"",VLOOKUP($F39,anxiety!$B$10:$L$468,anxiety!H$1,FALSE))</f>
        <v>2.72</v>
      </c>
      <c r="M39" s="31">
        <f>IF(VLOOKUP($F39,anxiety!$B$10:$L$468,anxiety!I$1,FALSE)=0,"",VLOOKUP($F39,anxiety!$B$10:$L$468,anxiety!I$1,FALSE))</f>
        <v>3.03</v>
      </c>
      <c r="N39" s="31">
        <f>IF(VLOOKUP($F39,anxiety!$B$10:$L$468,anxiety!J$1,FALSE)=0,"",VLOOKUP($F39,anxiety!$B$10:$L$468,anxiety!J$1,FALSE))</f>
        <v>2.87</v>
      </c>
      <c r="O39" s="31">
        <f>IF(VLOOKUP($F39,anxiety!$B$10:$L$468,anxiety!K$1,FALSE)=0,"",VLOOKUP($F39,anxiety!$B$10:$L$468,anxiety!K$1,FALSE))</f>
        <v>2.94</v>
      </c>
      <c r="P39" s="31">
        <f>IF(VLOOKUP($F39,anxiety!$B$10:$L$468,anxiety!L$1,FALSE)=0,"",VLOOKUP($F39,anxiety!$B$10:$L$468,anxiety!L$1,FALSE))</f>
        <v>2.69</v>
      </c>
      <c r="Q39" s="31">
        <f>IF(VLOOKUP($F39,anxiety!$B$10:$O$468,anxiety!M$1,FALSE)=0,"",VLOOKUP($F39,anxiety!$B$10:$O$468,anxiety!M$1,FALSE))</f>
        <v>2.84</v>
      </c>
      <c r="R39" s="31">
        <f>IF(VLOOKUP($F39,anxiety!$B$10:$O$468,anxiety!N$1,FALSE)=0,"",VLOOKUP($F39,anxiety!$B$10:$O$468,anxiety!N$1,FALSE))</f>
        <v>2.96</v>
      </c>
      <c r="S39" s="31">
        <f>IF(VLOOKUP($F39,anxiety!$B$10:$O$468,anxiety!O$1,FALSE)=0,"",VLOOKUP($F39,anxiety!$B$10:$O$468,anxiety!O$1,FALSE))</f>
        <v>3.06</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Lancashire to Rural as a Region</v>
      </c>
      <c r="G42" s="50"/>
      <c r="H42" s="51"/>
      <c r="I42" s="13">
        <f>100*((I39-I40))/I40</f>
        <v>3.4719402257776379</v>
      </c>
      <c r="J42" s="13">
        <f>100*((J39-J40))/J40</f>
        <v>1.5806505144374838</v>
      </c>
      <c r="K42" s="13">
        <f t="shared" ref="K42:S42" si="21">100*((K39-K40))/K40</f>
        <v>6.4196334155798178</v>
      </c>
      <c r="L42" s="13">
        <f t="shared" si="21"/>
        <v>1.0744985673352603</v>
      </c>
      <c r="M42" s="13">
        <f t="shared" si="21"/>
        <v>11.783269623966525</v>
      </c>
      <c r="N42" s="13">
        <f t="shared" si="21"/>
        <v>5.1839095685962935</v>
      </c>
      <c r="O42" s="13">
        <f t="shared" si="21"/>
        <v>7.4646584753600438</v>
      </c>
      <c r="P42" s="13">
        <f t="shared" si="21"/>
        <v>-3.2541814715313411</v>
      </c>
      <c r="Q42" s="13">
        <f t="shared" si="21"/>
        <v>-2.3327118292935203</v>
      </c>
      <c r="R42" s="13">
        <f t="shared" ref="R42" si="22">100*((R39-R40))/R40</f>
        <v>-2.5040676217310041</v>
      </c>
      <c r="S42" s="13">
        <f t="shared" si="21"/>
        <v>3.5047681147608367</v>
      </c>
      <c r="T42" s="24"/>
    </row>
    <row r="43" spans="1:20" ht="51" customHeight="1" x14ac:dyDescent="0.3">
      <c r="B43" s="12"/>
      <c r="C43" s="12"/>
      <c r="D43" s="12"/>
      <c r="F43" s="36" t="str">
        <f>"% Gap - "&amp;F39&amp;" to England"</f>
        <v>% Gap - Lancashire to England</v>
      </c>
      <c r="G43" s="37"/>
      <c r="H43" s="38"/>
      <c r="I43" s="13">
        <f>100*(I39-I41)/I41</f>
        <v>-2.2292993630573337</v>
      </c>
      <c r="J43" s="13">
        <f>100*(J39-J41)/J41</f>
        <v>-2.960526315789469</v>
      </c>
      <c r="K43" s="13">
        <f t="shared" ref="K43:S43" si="23">100*(K39-K41)/K41</f>
        <v>-0.68259385665529071</v>
      </c>
      <c r="L43" s="13">
        <f t="shared" si="23"/>
        <v>-4.8951048951048843</v>
      </c>
      <c r="M43" s="13">
        <f t="shared" si="23"/>
        <v>5.5749128919860516</v>
      </c>
      <c r="N43" s="13">
        <f t="shared" si="23"/>
        <v>-1.3745704467353963</v>
      </c>
      <c r="O43" s="13">
        <f t="shared" si="23"/>
        <v>1.3793103448275874</v>
      </c>
      <c r="P43" s="13">
        <f t="shared" si="23"/>
        <v>-6.271777003484325</v>
      </c>
      <c r="Q43" s="13">
        <f t="shared" si="23"/>
        <v>-6.5789473684210584</v>
      </c>
      <c r="R43" s="13">
        <f t="shared" ref="R43" si="24">100*(R39-R41)/R41</f>
        <v>-10.57401812688822</v>
      </c>
      <c r="S43" s="13">
        <f t="shared" si="23"/>
        <v>-2.2364217252396115</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vfn7ziM9Nultczz2UjFfFsPNc6HQB1YuDtbg9duFaxvhcjD7aKYj2HzLdL0TlSpgRLCQJuQBnQQdJQpZHaBQyw==" saltValue="JdcLTxUPRqnxm/AlVxGHKg=="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2022-12-05T17:15:15Z</dcterms:modified>
</cp:coreProperties>
</file>