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EF0EF7B0-5378-456F-ADB0-6CD6394425E3}" xr6:coauthVersionLast="47" xr6:coauthVersionMax="47" xr10:uidLastSave="{F1AEC10B-BDA4-4C34-AC32-DF70E4500E89}"/>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<sst xmlns="http://schemas.openxmlformats.org/spreadsheetml/2006/main" count="12312" uniqueCount="1423">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</sst>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7.49</c:v>
                </c:pt>
                <c:pt idx="1">
                  <c:v>7.53</c:v>
                </c:pt>
                <c:pt idx="2">
                  <c:v>7.57</c:v>
                </c:pt>
                <c:pt idx="3">
                  <c:v>7.63</c:v>
                </c:pt>
                <c:pt idx="4">
                  <c:v>7.77</c:v>
                </c:pt>
                <c:pt idx="5">
                  <c:v>7.79</c:v>
                </c:pt>
                <c:pt idx="6">
                  <c:v>7.71</c:v>
                </c:pt>
                <c:pt idx="7">
                  <c:v>7.8</c:v>
                </c:pt>
                <c:pt idx="8">
                  <c:v>7.79</c:v>
                </c:pt>
                <c:pt idx="9">
                  <c:v>7.59</c:v>
                </c:pt>
                <c:pt idx="10">
                  <c:v>7.65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7.75</c:v>
                </c:pt>
                <c:pt idx="1">
                  <c:v>7.82</c:v>
                </c:pt>
                <c:pt idx="2">
                  <c:v>7.86</c:v>
                </c:pt>
                <c:pt idx="3">
                  <c:v>7.83</c:v>
                </c:pt>
                <c:pt idx="4">
                  <c:v>7.93</c:v>
                </c:pt>
                <c:pt idx="5">
                  <c:v>8</c:v>
                </c:pt>
                <c:pt idx="6">
                  <c:v>7.98</c:v>
                </c:pt>
                <c:pt idx="7">
                  <c:v>7.95</c:v>
                </c:pt>
                <c:pt idx="8">
                  <c:v>7.99</c:v>
                </c:pt>
                <c:pt idx="9">
                  <c:v>7.92</c:v>
                </c:pt>
                <c:pt idx="10">
                  <c:v>7.78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7.36</c:v>
                </c:pt>
                <c:pt idx="1">
                  <c:v>7.48</c:v>
                </c:pt>
                <c:pt idx="2">
                  <c:v>7.45</c:v>
                </c:pt>
                <c:pt idx="3">
                  <c:v>7.54</c:v>
                </c:pt>
                <c:pt idx="4">
                  <c:v>7.65</c:v>
                </c:pt>
                <c:pt idx="5">
                  <c:v>7.55</c:v>
                </c:pt>
                <c:pt idx="6">
                  <c:v>7.54</c:v>
                </c:pt>
                <c:pt idx="7">
                  <c:v>7.54</c:v>
                </c:pt>
                <c:pt idx="8">
                  <c:v>7.5</c:v>
                </c:pt>
                <c:pt idx="9">
                  <c:v>7.59</c:v>
                </c:pt>
                <c:pt idx="10">
                  <c:v>7.62</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3.13</c:v>
                </c:pt>
                <c:pt idx="1">
                  <c:v>2.73</c:v>
                </c:pt>
                <c:pt idx="2">
                  <c:v>2.76</c:v>
                </c:pt>
                <c:pt idx="3">
                  <c:v>2.54</c:v>
                </c:pt>
                <c:pt idx="4">
                  <c:v>2.57</c:v>
                </c:pt>
                <c:pt idx="5">
                  <c:v>2.63</c:v>
                </c:pt>
                <c:pt idx="6">
                  <c:v>2.78</c:v>
                </c:pt>
                <c:pt idx="7">
                  <c:v>2.86</c:v>
                </c:pt>
                <c:pt idx="8">
                  <c:v>2.8</c:v>
                </c:pt>
                <c:pt idx="9">
                  <c:v>3.33</c:v>
                </c:pt>
                <c:pt idx="10">
                  <c:v>3.06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Lincolnshire in the period April 2011 to March 2022 had scores for 'life satisfaction' that were generally between those seen for 'Rural as a Region' and those of England.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Lincolnshire in the period April 2011 to March 2022 were generally in line with the rural situation or between the rural and England positions.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Lincolnshire in the period April 2011 to March 2022 were generally in line with or greater than the England situation, moving above the rural situation in some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Lincolnshire in the period April 2011 to March 2022 moved from being above the rural situation at the start of the period to being below during the mid part of the period before then increasing again taking it above the rural position once more.</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333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Lincolnshire</v>
      </c>
      <c r="G12" s="10"/>
      <c r="H12" s="11"/>
      <c r="I12" s="30">
        <f>IF(VLOOKUP($F12,'life satisfaction'!$B$10:$L$468,'life satisfaction'!E$1,FALSE)=0,"",VLOOKUP($F12,'life satisfaction'!$B$10:$L$468,'life satisfaction'!E$1,FALSE))</f>
        <v>7.49</v>
      </c>
      <c r="J12" s="31">
        <f>IF(VLOOKUP($F12,'life satisfaction'!$B$10:$L$468,'life satisfaction'!F$1,FALSE)=0,"",VLOOKUP($F12,'life satisfaction'!$B$10:$L$468,'life satisfaction'!F$1,FALSE))</f>
        <v>7.53</v>
      </c>
      <c r="K12" s="31">
        <f>IF(VLOOKUP($F12,'life satisfaction'!$B$10:$L$468,'life satisfaction'!G$1,FALSE)=0,"",VLOOKUP($F12,'life satisfaction'!$B$10:$L$468,'life satisfaction'!G$1,FALSE))</f>
        <v>7.57</v>
      </c>
      <c r="L12" s="31">
        <f>IF(VLOOKUP($F12,'life satisfaction'!$B$10:$L$468,'life satisfaction'!H$1,FALSE)=0,"",VLOOKUP($F12,'life satisfaction'!$B$10:$L$468,'life satisfaction'!H$1,FALSE))</f>
        <v>7.63</v>
      </c>
      <c r="M12" s="31">
        <f>IF(VLOOKUP($F12,'life satisfaction'!$B$10:$L$468,'life satisfaction'!I$1,FALSE)=0,"",VLOOKUP($F12,'life satisfaction'!$B$10:$L$468,'life satisfaction'!I$1,FALSE))</f>
        <v>7.77</v>
      </c>
      <c r="N12" s="31">
        <f>IF(VLOOKUP($F12,'life satisfaction'!$B$10:$L$468,'life satisfaction'!J$1,FALSE)=0,"",VLOOKUP($F12,'life satisfaction'!$B$10:$L$468,'life satisfaction'!J$1,FALSE))</f>
        <v>7.79</v>
      </c>
      <c r="O12" s="31">
        <f>IF(VLOOKUP($F12,'life satisfaction'!$B$10:$L$468,'life satisfaction'!K$1,FALSE)=0,"",VLOOKUP($F12,'life satisfaction'!$B$10:$L$468,'life satisfaction'!K$1,FALSE))</f>
        <v>7.71</v>
      </c>
      <c r="P12" s="31">
        <f>IF(VLOOKUP($F12,'life satisfaction'!$B$10:$L$468,'life satisfaction'!L$1,FALSE)=0,"",VLOOKUP($F12,'life satisfaction'!$B$10:$L$468,'life satisfaction'!L$1,FALSE))</f>
        <v>7.8</v>
      </c>
      <c r="Q12" s="31">
        <f>IF(VLOOKUP($F12,'life satisfaction'!$B$10:$O$468,'life satisfaction'!M$1,FALSE)=0,"",VLOOKUP($F12,'life satisfaction'!$B$10:$O$468,'life satisfaction'!M$1,FALSE))</f>
        <v>7.79</v>
      </c>
      <c r="R12" s="31">
        <f>IF(VLOOKUP($F12,'life satisfaction'!$B$10:$O$468,'life satisfaction'!N$1,FALSE)=0,"",VLOOKUP($F12,'life satisfaction'!$B$10:$O$468,'life satisfaction'!N$1,FALSE))</f>
        <v>7.59</v>
      </c>
      <c r="S12" s="31">
        <f>IF(VLOOKUP($F12,'life satisfaction'!$B$10:$O$468,'life satisfaction'!O$1,FALSE)=0,"",VLOOKUP($F12,'life satisfaction'!$B$10:$O$468,'life satisfaction'!O$1,FALSE))</f>
        <v>7.65</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Lincolnshire to Rural as a Region</v>
      </c>
      <c r="G15" s="50"/>
      <c r="H15" s="51"/>
      <c r="I15" s="13">
        <f>100*((I12-I13))/I13</f>
        <v>-1.2359996822622952</v>
      </c>
      <c r="J15" s="13">
        <f>100*((J12-J13))/J13</f>
        <v>-0.74167010767709129</v>
      </c>
      <c r="K15" s="13">
        <f t="shared" ref="K15:P15" si="0">100*((K12-K13))/K13</f>
        <v>-1.3967137992184691</v>
      </c>
      <c r="L15" s="13">
        <f t="shared" si="0"/>
        <v>-2.1356492713758075</v>
      </c>
      <c r="M15" s="13">
        <f t="shared" si="0"/>
        <v>-0.55665206932707356</v>
      </c>
      <c r="N15" s="13">
        <f t="shared" si="0"/>
        <v>-0.69727081445529593</v>
      </c>
      <c r="O15" s="13">
        <f t="shared" si="0"/>
        <v>-1.5626464981223494E-3</v>
      </c>
      <c r="P15" s="13">
        <f t="shared" si="0"/>
        <v>-0.659812797299415</v>
      </c>
      <c r="Q15" s="13">
        <f t="shared" ref="Q15:S15" si="1">100*((Q12-Q13))/Q13</f>
        <v>-0.19911709319921925</v>
      </c>
      <c r="R15" s="13">
        <f t="shared" ref="R15" si="2">100*((R12-R13))/R13</f>
        <v>0.58276919146762884</v>
      </c>
      <c r="S15" s="13">
        <f t="shared" si="1"/>
        <v>-0.34997959760190578</v>
      </c>
      <c r="T15" s="24"/>
    </row>
    <row r="16" spans="1:20" ht="51" customHeight="1" x14ac:dyDescent="0.3">
      <c r="B16" s="12"/>
      <c r="C16" s="12"/>
      <c r="D16" s="12"/>
      <c r="F16" s="36" t="str">
        <f>"% Gap - "&amp;F12&amp;" to England"</f>
        <v>% Gap - Lincolnshire to England</v>
      </c>
      <c r="G16" s="37"/>
      <c r="H16" s="38"/>
      <c r="I16" s="13">
        <f>100*(I12-I14)/I14</f>
        <v>1.0796221322537121</v>
      </c>
      <c r="J16" s="13">
        <f>100*(J12-J14)/J14</f>
        <v>1.2096774193548367</v>
      </c>
      <c r="K16" s="13">
        <f t="shared" ref="K16:P16" si="3">100*(K12-K14)/K14</f>
        <v>0.93333333333333712</v>
      </c>
      <c r="L16" s="13">
        <f t="shared" si="3"/>
        <v>0.39473684210526644</v>
      </c>
      <c r="M16" s="13">
        <f t="shared" si="3"/>
        <v>1.7015706806282709</v>
      </c>
      <c r="N16" s="13">
        <f t="shared" si="3"/>
        <v>1.5645371577574982</v>
      </c>
      <c r="O16" s="13">
        <f t="shared" si="3"/>
        <v>0.39062500000000328</v>
      </c>
      <c r="P16" s="13">
        <f t="shared" si="3"/>
        <v>1.1673151750972743</v>
      </c>
      <c r="Q16" s="13">
        <f t="shared" ref="Q16:S16" si="4">100*(Q12-Q14)/Q14</f>
        <v>1.8300653594771199</v>
      </c>
      <c r="R16" s="13">
        <f t="shared" ref="R16" si="5">100*(R12-R14)/R14</f>
        <v>2.8455284552845526</v>
      </c>
      <c r="S16" s="13">
        <f t="shared" si="4"/>
        <v>1.3245033112582851</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Lincolnshire</v>
      </c>
      <c r="G21" s="10"/>
      <c r="H21" s="11"/>
      <c r="I21" s="30">
        <f>IF(VLOOKUP($F21,worthwhile!$B$10:$L$468,worthwhile!E$1,FALSE)=0,"",VLOOKUP($F21,worthwhile!$B$10:$L$468,worthwhile!E$1,FALSE))</f>
        <v>7.75</v>
      </c>
      <c r="J21" s="31">
        <f>IF(VLOOKUP($F21,worthwhile!$B$10:$L$468,worthwhile!F$1,FALSE)=0,"",VLOOKUP($F21,worthwhile!$B$10:$L$468,worthwhile!F$1,FALSE))</f>
        <v>7.82</v>
      </c>
      <c r="K21" s="31">
        <f>IF(VLOOKUP($F21,worthwhile!$B$10:$L$468,worthwhile!G$1,FALSE)=0,"",VLOOKUP($F21,worthwhile!$B$10:$L$468,worthwhile!G$1,FALSE))</f>
        <v>7.86</v>
      </c>
      <c r="L21" s="31">
        <f>IF(VLOOKUP($F21,worthwhile!$B$10:$L$468,worthwhile!H$1,FALSE)=0,"",VLOOKUP($F21,worthwhile!$B$10:$L$468,worthwhile!H$1,FALSE))</f>
        <v>7.83</v>
      </c>
      <c r="M21" s="31">
        <f>IF(VLOOKUP($F21,worthwhile!$B$10:$L$468,worthwhile!I$1,FALSE)=0,"",VLOOKUP($F21,worthwhile!$B$10:$L$468,worthwhile!I$1,FALSE))</f>
        <v>7.93</v>
      </c>
      <c r="N21" s="31">
        <f>IF(VLOOKUP($F21,worthwhile!$B$10:$L$468,worthwhile!J$1,FALSE)=0,"",VLOOKUP($F21,worthwhile!$B$10:$L$468,worthwhile!J$1,FALSE))</f>
        <v>8</v>
      </c>
      <c r="O21" s="31">
        <f>IF(VLOOKUP($F21,worthwhile!$B$10:$L$468,worthwhile!K$1,FALSE)=0,"",VLOOKUP($F21,worthwhile!$B$10:$L$468,worthwhile!K$1,FALSE))</f>
        <v>7.98</v>
      </c>
      <c r="P21" s="31">
        <f>IF(VLOOKUP($F21,worthwhile!$B$10:$L$468,worthwhile!L$1,FALSE)=0,"",VLOOKUP($F21,worthwhile!$B$10:$L$468,worthwhile!L$1,FALSE))</f>
        <v>7.95</v>
      </c>
      <c r="Q21" s="31">
        <f>IF(VLOOKUP($F21,worthwhile!$B$10:$O$468,worthwhile!M$1,FALSE)=0,"",VLOOKUP($F21,worthwhile!$B$10:$O$468,worthwhile!M$1,FALSE))</f>
        <v>7.99</v>
      </c>
      <c r="R21" s="31">
        <f>IF(VLOOKUP($F21,worthwhile!$B$10:$O$468,worthwhile!N$1,FALSE)=0,"",VLOOKUP($F21,worthwhile!$B$10:$O$468,worthwhile!N$1,FALSE))</f>
        <v>7.92</v>
      </c>
      <c r="S21" s="31">
        <f>IF(VLOOKUP($F21,worthwhile!$B$10:$O$468,worthwhile!O$1,FALSE)=0,"",VLOOKUP($F21,worthwhile!$B$10:$O$468,worthwhile!O$1,FALSE))</f>
        <v>7.78</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Lincolnshire to Rural as a Region</v>
      </c>
      <c r="G24" s="50"/>
      <c r="H24" s="51"/>
      <c r="I24" s="13">
        <f>100*((I21-I22))/I22</f>
        <v>-0.81109003716213857</v>
      </c>
      <c r="J24" s="13">
        <f>100*((J21-J22))/J22</f>
        <v>0.11259697993307406</v>
      </c>
      <c r="K24" s="13">
        <f t="shared" ref="K24:P24" si="8">100*((K21-K22))/K22</f>
        <v>-0.13623769651142592</v>
      </c>
      <c r="L24" s="13">
        <f t="shared" si="8"/>
        <v>-1.7209309359263152</v>
      </c>
      <c r="M24" s="13">
        <f t="shared" si="8"/>
        <v>-0.56801873253274915</v>
      </c>
      <c r="N24" s="13">
        <f t="shared" si="8"/>
        <v>-2.8606272301563741E-2</v>
      </c>
      <c r="O24" s="13">
        <f t="shared" si="8"/>
        <v>1.0095772585859795</v>
      </c>
      <c r="P24" s="13">
        <f t="shared" si="8"/>
        <v>-0.5785833747683341</v>
      </c>
      <c r="Q24" s="13">
        <f t="shared" ref="Q24:S24" si="9">100*((Q21-Q22))/Q22</f>
        <v>2.7149730765131545E-2</v>
      </c>
      <c r="R24" s="13">
        <f t="shared" ref="R24" si="10">100*((R21-R22))/R22</f>
        <v>1.1307518345872307</v>
      </c>
      <c r="S24" s="13">
        <f t="shared" si="9"/>
        <v>-1.2282607033054747</v>
      </c>
      <c r="T24" s="24"/>
    </row>
    <row r="25" spans="1:20" ht="51" customHeight="1" x14ac:dyDescent="0.3">
      <c r="B25" s="12"/>
      <c r="C25" s="12"/>
      <c r="D25" s="12"/>
      <c r="F25" s="36" t="str">
        <f>"% Gap - "&amp;F21&amp;" to England"</f>
        <v>% Gap - Lincolnshire to England</v>
      </c>
      <c r="G25" s="37"/>
      <c r="H25" s="38"/>
      <c r="I25" s="13">
        <f>100*(I21-I23)/I23</f>
        <v>1.1749347258485621</v>
      </c>
      <c r="J25" s="13">
        <f>100*(J21-J23)/J23</f>
        <v>1.6905071521456423</v>
      </c>
      <c r="K25" s="13">
        <f t="shared" ref="K25:P25" si="11">100*(K21-K23)/K23</f>
        <v>1.5503875968992262</v>
      </c>
      <c r="L25" s="13">
        <f t="shared" si="11"/>
        <v>0.12787723785165966</v>
      </c>
      <c r="M25" s="13">
        <f t="shared" si="11"/>
        <v>1.2771392081736863</v>
      </c>
      <c r="N25" s="13">
        <f t="shared" si="11"/>
        <v>1.7811704834605557</v>
      </c>
      <c r="O25" s="13">
        <f t="shared" si="11"/>
        <v>1.2690355329949305</v>
      </c>
      <c r="P25" s="13">
        <f t="shared" si="11"/>
        <v>0.88832487309645036</v>
      </c>
      <c r="Q25" s="13">
        <f t="shared" ref="Q25:S25" si="12">100*(Q21-Q23)/Q23</f>
        <v>1.6539440203562328</v>
      </c>
      <c r="R25" s="13">
        <f t="shared" ref="R25" si="13">100*(R21-R23)/R23</f>
        <v>2.7237354085603109</v>
      </c>
      <c r="S25" s="13">
        <f t="shared" si="12"/>
        <v>0</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Lincolnshire</v>
      </c>
      <c r="G30" s="10"/>
      <c r="H30" s="11"/>
      <c r="I30" s="30">
        <f>IF(VLOOKUP($F30,happy!$B$10:$L$468,happy!E$1,FALSE)=0,"",VLOOKUP($F30,happy!$B$10:$L$468,happy!E$1,FALSE))</f>
        <v>7.36</v>
      </c>
      <c r="J30" s="31">
        <f>IF(VLOOKUP($F30,happy!$B$10:$L$468,happy!F$1,FALSE)=0,"",VLOOKUP($F30,happy!$B$10:$L$468,happy!F$1,FALSE))</f>
        <v>7.48</v>
      </c>
      <c r="K30" s="31">
        <f>IF(VLOOKUP($F30,happy!$B$10:$L$468,happy!G$1,FALSE)=0,"",VLOOKUP($F30,happy!$B$10:$L$468,happy!G$1,FALSE))</f>
        <v>7.45</v>
      </c>
      <c r="L30" s="31">
        <f>IF(VLOOKUP($F30,happy!$B$10:$L$468,happy!H$1,FALSE)=0,"",VLOOKUP($F30,happy!$B$10:$L$468,happy!H$1,FALSE))</f>
        <v>7.54</v>
      </c>
      <c r="M30" s="31">
        <f>IF(VLOOKUP($F30,happy!$B$10:$L$468,happy!I$1,FALSE)=0,"",VLOOKUP($F30,happy!$B$10:$L$468,happy!I$1,FALSE))</f>
        <v>7.65</v>
      </c>
      <c r="N30" s="31">
        <f>IF(VLOOKUP($F30,happy!$B$10:$L$468,happy!J$1,FALSE)=0,"",VLOOKUP($F30,happy!$B$10:$L$468,happy!J$1,FALSE))</f>
        <v>7.55</v>
      </c>
      <c r="O30" s="31">
        <f>IF(VLOOKUP($F30,happy!$B$10:$L$468,happy!K$1,FALSE)=0,"",VLOOKUP($F30,happy!$B$10:$L$468,happy!K$1,FALSE))</f>
        <v>7.54</v>
      </c>
      <c r="P30" s="31">
        <f>IF(VLOOKUP($F30,happy!$B$10:$L$468,happy!L$1,FALSE)=0,"",VLOOKUP($F30,happy!$B$10:$L$468,happy!L$1,FALSE))</f>
        <v>7.54</v>
      </c>
      <c r="Q30" s="31">
        <f>IF(VLOOKUP($F30,happy!$B$10:$O$468,happy!M$1,FALSE)=0,"",VLOOKUP($F30,happy!$B$10:$O$468,happy!M$1,FALSE))</f>
        <v>7.5</v>
      </c>
      <c r="R30" s="31">
        <f>IF(VLOOKUP($F30,happy!$B$10:$O$468,happy!N$1,FALSE)=0,"",VLOOKUP($F30,happy!$B$10:$O$468,happy!N$1,FALSE))</f>
        <v>7.59</v>
      </c>
      <c r="S30" s="31">
        <f>IF(VLOOKUP($F30,happy!$B$10:$O$468,happy!O$1,FALSE)=0,"",VLOOKUP($F30,happy!$B$10:$O$468,happy!O$1,FALSE))</f>
        <v>7.62</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Lincolnshire to Rural as a Region</v>
      </c>
      <c r="G33" s="50"/>
      <c r="H33" s="51"/>
      <c r="I33" s="13">
        <f>100*((I30-I31))/I31</f>
        <v>-1.2639405204461178</v>
      </c>
      <c r="J33" s="13">
        <f>100*((J30-J31))/J31</f>
        <v>1.0054338984154152</v>
      </c>
      <c r="K33" s="13">
        <f t="shared" ref="K33:S33" si="16">100*((K30-K31))/K31</f>
        <v>-1.1746843535240081</v>
      </c>
      <c r="L33" s="13">
        <f t="shared" si="16"/>
        <v>-1.1748728800176336</v>
      </c>
      <c r="M33" s="13">
        <f t="shared" si="16"/>
        <v>0.33341760950633942</v>
      </c>
      <c r="N33" s="13">
        <f t="shared" si="16"/>
        <v>-1.4468821262876848</v>
      </c>
      <c r="O33" s="13">
        <f t="shared" si="16"/>
        <v>0.36243505035599677</v>
      </c>
      <c r="P33" s="13">
        <f t="shared" si="16"/>
        <v>-1.8691002602941511</v>
      </c>
      <c r="Q33" s="13">
        <f t="shared" si="16"/>
        <v>-1.0868528935074715</v>
      </c>
      <c r="R33" s="13">
        <f t="shared" ref="R33" si="17">100*((R30-R31))/R31</f>
        <v>1.552374504304145</v>
      </c>
      <c r="S33" s="13">
        <f t="shared" si="16"/>
        <v>0.56127072965197233</v>
      </c>
      <c r="T33" s="24"/>
    </row>
    <row r="34" spans="1:20" ht="51" customHeight="1" x14ac:dyDescent="0.3">
      <c r="B34" s="12"/>
      <c r="C34" s="12"/>
      <c r="D34" s="12"/>
      <c r="F34" s="36" t="str">
        <f>"% Gap - "&amp;F30&amp;" to England"</f>
        <v>% Gap - Lincolnshire to England</v>
      </c>
      <c r="G34" s="37"/>
      <c r="H34" s="38"/>
      <c r="I34" s="13">
        <f>100*(I30-I32)/I32</f>
        <v>0.96021947873800118</v>
      </c>
      <c r="J34" s="13">
        <f>100*(J30-J32)/J32</f>
        <v>2.6063100137174264</v>
      </c>
      <c r="K34" s="13">
        <f t="shared" ref="K34:S34" si="18">100*(K30-K32)/K32</f>
        <v>0.94850948509485478</v>
      </c>
      <c r="L34" s="13">
        <f t="shared" si="18"/>
        <v>1.0723860589812342</v>
      </c>
      <c r="M34" s="13">
        <f t="shared" si="18"/>
        <v>2.4096385542168757</v>
      </c>
      <c r="N34" s="13">
        <f t="shared" si="18"/>
        <v>0.53262316910785668</v>
      </c>
      <c r="O34" s="13">
        <f t="shared" si="18"/>
        <v>0.2659574468085168</v>
      </c>
      <c r="P34" s="13">
        <f t="shared" si="18"/>
        <v>-0.26455026455025893</v>
      </c>
      <c r="Q34" s="13">
        <f t="shared" si="18"/>
        <v>0.40160642570281457</v>
      </c>
      <c r="R34" s="13">
        <f t="shared" ref="R34" si="19">100*(R30-R32)/R32</f>
        <v>3.8303693570451474</v>
      </c>
      <c r="S34" s="13">
        <f t="shared" si="18"/>
        <v>2.2818791946308714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Lincolnshire</v>
      </c>
      <c r="G39" s="10"/>
      <c r="H39" s="11"/>
      <c r="I39" s="30">
        <f>IF(VLOOKUP($F39,anxiety!$B$10:$L$468,anxiety!E$1,FALSE)=0,"",VLOOKUP($F39,anxiety!$B$10:$L$468,anxiety!E$1,FALSE))</f>
        <v>3.13</v>
      </c>
      <c r="J39" s="31">
        <f>IF(VLOOKUP($F39,anxiety!$B$10:$L$468,anxiety!F$1,FALSE)=0,"",VLOOKUP($F39,anxiety!$B$10:$L$468,anxiety!F$1,FALSE))</f>
        <v>2.73</v>
      </c>
      <c r="K39" s="31">
        <f>IF(VLOOKUP($F39,anxiety!$B$10:$L$468,anxiety!G$1,FALSE)=0,"",VLOOKUP($F39,anxiety!$B$10:$L$468,anxiety!G$1,FALSE))</f>
        <v>2.76</v>
      </c>
      <c r="L39" s="31">
        <f>IF(VLOOKUP($F39,anxiety!$B$10:$L$468,anxiety!H$1,FALSE)=0,"",VLOOKUP($F39,anxiety!$B$10:$L$468,anxiety!H$1,FALSE))</f>
        <v>2.54</v>
      </c>
      <c r="M39" s="31">
        <f>IF(VLOOKUP($F39,anxiety!$B$10:$L$468,anxiety!I$1,FALSE)=0,"",VLOOKUP($F39,anxiety!$B$10:$L$468,anxiety!I$1,FALSE))</f>
        <v>2.57</v>
      </c>
      <c r="N39" s="31">
        <f>IF(VLOOKUP($F39,anxiety!$B$10:$L$468,anxiety!J$1,FALSE)=0,"",VLOOKUP($F39,anxiety!$B$10:$L$468,anxiety!J$1,FALSE))</f>
        <v>2.63</v>
      </c>
      <c r="O39" s="31">
        <f>IF(VLOOKUP($F39,anxiety!$B$10:$L$468,anxiety!K$1,FALSE)=0,"",VLOOKUP($F39,anxiety!$B$10:$L$468,anxiety!K$1,FALSE))</f>
        <v>2.78</v>
      </c>
      <c r="P39" s="31">
        <f>IF(VLOOKUP($F39,anxiety!$B$10:$L$468,anxiety!L$1,FALSE)=0,"",VLOOKUP($F39,anxiety!$B$10:$L$468,anxiety!L$1,FALSE))</f>
        <v>2.86</v>
      </c>
      <c r="Q39" s="31">
        <f>IF(VLOOKUP($F39,anxiety!$B$10:$O$468,anxiety!M$1,FALSE)=0,"",VLOOKUP($F39,anxiety!$B$10:$O$468,anxiety!M$1,FALSE))</f>
        <v>2.8</v>
      </c>
      <c r="R39" s="31">
        <f>IF(VLOOKUP($F39,anxiety!$B$10:$O$468,anxiety!N$1,FALSE)=0,"",VLOOKUP($F39,anxiety!$B$10:$O$468,anxiety!N$1,FALSE))</f>
        <v>3.33</v>
      </c>
      <c r="S39" s="31">
        <f>IF(VLOOKUP($F39,anxiety!$B$10:$O$468,anxiety!O$1,FALSE)=0,"",VLOOKUP($F39,anxiety!$B$10:$O$468,anxiety!O$1,FALSE))</f>
        <v>3.06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Lincolnshire to Rural as a Region</v>
      </c>
      <c r="G42" s="50"/>
      <c r="H42" s="51"/>
      <c r="I42" s="13">
        <f>100*((I39-I40))/I40</f>
        <v>5.4941931292130333</v>
      </c>
      <c r="J42" s="13">
        <f>100*((J39-J40))/J40</f>
        <v>-5.9948556256222671</v>
      </c>
      <c r="K42" s="13">
        <f t="shared" ref="K42:S42" si="21">100*((K39-K40))/K40</f>
        <v>0.93408530137466006</v>
      </c>
      <c r="L42" s="13">
        <f t="shared" si="21"/>
        <v>-5.6142550143266376</v>
      </c>
      <c r="M42" s="13">
        <f t="shared" si="21"/>
        <v>-5.1871277446884587</v>
      </c>
      <c r="N42" s="13">
        <f t="shared" si="21"/>
        <v>-3.611957433655669</v>
      </c>
      <c r="O42" s="13">
        <f t="shared" si="21"/>
        <v>1.6162416875853427</v>
      </c>
      <c r="P42" s="13">
        <f t="shared" si="21"/>
        <v>2.8598665395614713</v>
      </c>
      <c r="Q42" s="13">
        <f t="shared" si="21"/>
        <v>-3.7083074373316411</v>
      </c>
      <c r="R42" s="13">
        <f t="shared" ref="R42" si="22">100*((R39-R40))/R40</f>
        <v>9.6829239255526236</v>
      </c>
      <c r="S42" s="13">
        <f t="shared" si="21"/>
        <v>3.5047681147608367</v>
      </c>
      <c r="T42" s="24"/>
    </row>
    <row r="43" spans="1:20" ht="51" customHeight="1" x14ac:dyDescent="0.3">
      <c r="B43" s="12"/>
      <c r="C43" s="12"/>
      <c r="D43" s="12"/>
      <c r="F43" s="36" t="str">
        <f>"% Gap - "&amp;F39&amp;" to England"</f>
        <v>% Gap - Lincolnshire to England</v>
      </c>
      <c r="G43" s="37"/>
      <c r="H43" s="38"/>
      <c r="I43" s="13">
        <f>100*(I39-I41)/I41</f>
        <v>-0.3184713375796252</v>
      </c>
      <c r="J43" s="13">
        <f>100*(J39-J41)/J41</f>
        <v>-10.197368421052634</v>
      </c>
      <c r="K43" s="13">
        <f t="shared" ref="K43:S43" si="23">100*(K39-K41)/K41</f>
        <v>-5.8020477815699776</v>
      </c>
      <c r="L43" s="13">
        <f t="shared" si="23"/>
        <v>-11.188811188811185</v>
      </c>
      <c r="M43" s="13">
        <f t="shared" si="23"/>
        <v>-10.452961672473878</v>
      </c>
      <c r="N43" s="13">
        <f t="shared" si="23"/>
        <v>-9.6219931271477748</v>
      </c>
      <c r="O43" s="13">
        <f t="shared" si="23"/>
        <v>-4.1379310344827624</v>
      </c>
      <c r="P43" s="13">
        <f t="shared" si="23"/>
        <v>-0.34843205574913694</v>
      </c>
      <c r="Q43" s="13">
        <f t="shared" si="23"/>
        <v>-7.8947368421052699</v>
      </c>
      <c r="R43" s="13">
        <f t="shared" ref="R43" si="24">100*(R39-R41)/R41</f>
        <v>0.60422960725075581</v>
      </c>
      <c r="S43" s="13">
        <f t="shared" si="23"/>
        <v>-2.2364217252396115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VTvVa7XqnStSKkP7zT+Wlmsy3BJeTgtAzYxyMCm2bpWnS/Ww2VczKvv5iClRFWYaxNN/hMu9lwkwBUn+WPqXCQ==" saltValue="xUH9P/eWQ2W4QNY2bhGy/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2022-12-05T16:12:20Z</dcterms:modified>
</cp:coreProperties>
</file>