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140AD497-55BB-4808-816E-850F60FF1C09}" xr6:coauthVersionLast="47" xr6:coauthVersionMax="47" xr10:uidLastSave="{1BF6E376-A5A1-4246-8C53-16525257531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<sst xmlns="http://schemas.openxmlformats.org/spreadsheetml/2006/main" count="12312" uniqueCount="1423">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</sst>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7.53</c:v>
                </c:pt>
                <c:pt idx="1">
                  <c:v>7.59</c:v>
                </c:pt>
                <c:pt idx="2">
                  <c:v>7.73</c:v>
                </c:pt>
                <c:pt idx="3">
                  <c:v>7.74</c:v>
                </c:pt>
                <c:pt idx="4">
                  <c:v>8.15</c:v>
                </c:pt>
                <c:pt idx="5">
                  <c:v>7.68</c:v>
                </c:pt>
                <c:pt idx="6">
                  <c:v>7.91</c:v>
                </c:pt>
                <c:pt idx="7">
                  <c:v>7.85</c:v>
                </c:pt>
                <c:pt idx="8">
                  <c:v>7.54</c:v>
                </c:pt>
                <c:pt idx="9">
                  <c:v>7.4</c:v>
                </c:pt>
                <c:pt idx="10">
                  <c:v>7.28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7.86</c:v>
                </c:pt>
                <c:pt idx="1">
                  <c:v>7.89</c:v>
                </c:pt>
                <c:pt idx="2">
                  <c:v>7.99</c:v>
                </c:pt>
                <c:pt idx="3">
                  <c:v>7.94</c:v>
                </c:pt>
                <c:pt idx="4">
                  <c:v>8.23</c:v>
                </c:pt>
                <c:pt idx="5">
                  <c:v>7.88</c:v>
                </c:pt>
                <c:pt idx="6">
                  <c:v>7.93</c:v>
                </c:pt>
                <c:pt idx="7">
                  <c:v>7.83</c:v>
                </c:pt>
                <c:pt idx="8">
                  <c:v>7.85</c:v>
                </c:pt>
                <c:pt idx="9">
                  <c:v>7.59</c:v>
                </c:pt>
                <c:pt idx="10">
                  <c:v>7.72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7.46</c:v>
                </c:pt>
                <c:pt idx="1">
                  <c:v>7.38</c:v>
                </c:pt>
                <c:pt idx="2">
                  <c:v>7.93</c:v>
                </c:pt>
                <c:pt idx="3">
                  <c:v>7.55</c:v>
                </c:pt>
                <c:pt idx="4">
                  <c:v>7.79</c:v>
                </c:pt>
                <c:pt idx="5">
                  <c:v>7.59</c:v>
                </c:pt>
                <c:pt idx="6">
                  <c:v>7.76</c:v>
                </c:pt>
                <c:pt idx="7">
                  <c:v>7.44</c:v>
                </c:pt>
                <c:pt idx="8">
                  <c:v>7.17</c:v>
                </c:pt>
                <c:pt idx="9">
                  <c:v>7.67</c:v>
                </c:pt>
                <c:pt idx="10">
                  <c:v>7.13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3.09</c:v>
                </c:pt>
                <c:pt idx="1">
                  <c:v>2.59</c:v>
                </c:pt>
                <c:pt idx="2">
                  <c:v>2.5</c:v>
                </c:pt>
                <c:pt idx="3">
                  <c:v>2.9</c:v>
                </c:pt>
                <c:pt idx="4">
                  <c:v>2.36</c:v>
                </c:pt>
                <c:pt idx="5">
                  <c:v>2.75</c:v>
                </c:pt>
                <c:pt idx="6">
                  <c:v>2.67</c:v>
                </c:pt>
                <c:pt idx="7">
                  <c:v>2.82</c:v>
                </c:pt>
                <c:pt idx="8">
                  <c:v>3.03</c:v>
                </c:pt>
                <c:pt idx="9">
                  <c:v>2.9</c:v>
                </c:pt>
                <c:pt idx="10">
                  <c:v>3.15</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Malvern Hills in the period April 2011 to March 2022 had scores for 'life satisfaction' that were generally in line with or above the rural situation before dropping towards the end of the period to levels below or in line with the England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Malvern Hills in the period April 2011 to March 2022 were generally in line with or above the rural situation before dropping mid period to levels below or in line with the England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Malvern Hills in the period April 2011 to March 2022 fluctuated, moving below and above the rural and England positions by varying degrees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Malvern Hills in the period April 2011 to March 2022 fluctuated around the rural level, rarely moving above the England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164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Malvern Hills</v>
      </c>
      <c r="G12" s="10"/>
      <c r="H12" s="11"/>
      <c r="I12" s="30">
        <f>IF(VLOOKUP($F12,'life satisfaction'!$B$10:$L$468,'life satisfaction'!E$1,FALSE)=0,"",VLOOKUP($F12,'life satisfaction'!$B$10:$L$468,'life satisfaction'!E$1,FALSE))</f>
        <v>7.53</v>
      </c>
      <c r="J12" s="31">
        <f>IF(VLOOKUP($F12,'life satisfaction'!$B$10:$L$468,'life satisfaction'!F$1,FALSE)=0,"",VLOOKUP($F12,'life satisfaction'!$B$10:$L$468,'life satisfaction'!F$1,FALSE))</f>
        <v>7.59</v>
      </c>
      <c r="K12" s="31">
        <f>IF(VLOOKUP($F12,'life satisfaction'!$B$10:$L$468,'life satisfaction'!G$1,FALSE)=0,"",VLOOKUP($F12,'life satisfaction'!$B$10:$L$468,'life satisfaction'!G$1,FALSE))</f>
        <v>7.73</v>
      </c>
      <c r="L12" s="31">
        <f>IF(VLOOKUP($F12,'life satisfaction'!$B$10:$L$468,'life satisfaction'!H$1,FALSE)=0,"",VLOOKUP($F12,'life satisfaction'!$B$10:$L$468,'life satisfaction'!H$1,FALSE))</f>
        <v>7.74</v>
      </c>
      <c r="M12" s="31">
        <f>IF(VLOOKUP($F12,'life satisfaction'!$B$10:$L$468,'life satisfaction'!I$1,FALSE)=0,"",VLOOKUP($F12,'life satisfaction'!$B$10:$L$468,'life satisfaction'!I$1,FALSE))</f>
        <v>8.15</v>
      </c>
      <c r="N12" s="31">
        <f>IF(VLOOKUP($F12,'life satisfaction'!$B$10:$L$468,'life satisfaction'!J$1,FALSE)=0,"",VLOOKUP($F12,'life satisfaction'!$B$10:$L$468,'life satisfaction'!J$1,FALSE))</f>
        <v>7.68</v>
      </c>
      <c r="O12" s="31">
        <f>IF(VLOOKUP($F12,'life satisfaction'!$B$10:$L$468,'life satisfaction'!K$1,FALSE)=0,"",VLOOKUP($F12,'life satisfaction'!$B$10:$L$468,'life satisfaction'!K$1,FALSE))</f>
        <v>7.91</v>
      </c>
      <c r="P12" s="31">
        <f>IF(VLOOKUP($F12,'life satisfaction'!$B$10:$L$468,'life satisfaction'!L$1,FALSE)=0,"",VLOOKUP($F12,'life satisfaction'!$B$10:$L$468,'life satisfaction'!L$1,FALSE))</f>
        <v>7.85</v>
      </c>
      <c r="Q12" s="31">
        <f>IF(VLOOKUP($F12,'life satisfaction'!$B$10:$O$468,'life satisfaction'!M$1,FALSE)=0,"",VLOOKUP($F12,'life satisfaction'!$B$10:$O$468,'life satisfaction'!M$1,FALSE))</f>
        <v>7.54</v>
      </c>
      <c r="R12" s="31">
        <f>IF(VLOOKUP($F12,'life satisfaction'!$B$10:$O$468,'life satisfaction'!N$1,FALSE)=0,"",VLOOKUP($F12,'life satisfaction'!$B$10:$O$468,'life satisfaction'!N$1,FALSE))</f>
        <v>7.4</v>
      </c>
      <c r="S12" s="31">
        <f>IF(VLOOKUP($F12,'life satisfaction'!$B$10:$O$468,'life satisfaction'!O$1,FALSE)=0,"",VLOOKUP($F12,'life satisfaction'!$B$10:$O$468,'life satisfaction'!O$1,FALSE))</f>
        <v>7.28</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Malvern Hills to Rural as a Region</v>
      </c>
      <c r="G15" s="50"/>
      <c r="H15" s="51"/>
      <c r="I15" s="13">
        <f>100*((I12-I13))/I13</f>
        <v>-0.70855508777504395</v>
      </c>
      <c r="J15" s="13">
        <f>100*((J12-J13))/J13</f>
        <v>4.9232919353364948E-2</v>
      </c>
      <c r="K15" s="13">
        <f t="shared" ref="K15:P15" si="0">100*((K12-K13))/K13</f>
        <v>0.68737151017717923</v>
      </c>
      <c r="L15" s="13">
        <f t="shared" si="0"/>
        <v>-0.72476085982289873</v>
      </c>
      <c r="M15" s="13">
        <f t="shared" si="0"/>
        <v>4.3067291679516639</v>
      </c>
      <c r="N15" s="13">
        <f t="shared" si="0"/>
        <v>-2.0994916373577284</v>
      </c>
      <c r="O15" s="13">
        <f t="shared" si="0"/>
        <v>2.5924305403631478</v>
      </c>
      <c r="P15" s="13">
        <f t="shared" si="0"/>
        <v>-2.3016725487234012E-2</v>
      </c>
      <c r="Q15" s="13">
        <f t="shared" ref="Q15:S15" si="1">100*((Q12-Q13))/Q13</f>
        <v>-3.4019695613250467</v>
      </c>
      <c r="R15" s="13">
        <f t="shared" ref="R15" si="2">100*((R12-R13))/R13</f>
        <v>-1.9351130412568507</v>
      </c>
      <c r="S15" s="13">
        <f t="shared" si="1"/>
        <v>-5.1696537869989392</v>
      </c>
      <c r="T15" s="24"/>
    </row>
    <row r="16" spans="1:20" ht="51" customHeight="1" x14ac:dyDescent="0.3">
      <c r="B16" s="12"/>
      <c r="C16" s="12"/>
      <c r="D16" s="12"/>
      <c r="F16" s="36" t="str">
        <f>"% Gap - "&amp;F12&amp;" to England"</f>
        <v>% Gap - Malvern Hills to England</v>
      </c>
      <c r="G16" s="37"/>
      <c r="H16" s="38"/>
      <c r="I16" s="13">
        <f>100*(I12-I14)/I14</f>
        <v>1.6194331983805683</v>
      </c>
      <c r="J16" s="13">
        <f>100*(J12-J14)/J14</f>
        <v>2.0161290322580574</v>
      </c>
      <c r="K16" s="13">
        <f t="shared" ref="K16:P16" si="3">100*(K12-K14)/K14</f>
        <v>3.0666666666666722</v>
      </c>
      <c r="L16" s="13">
        <f t="shared" si="3"/>
        <v>1.8421052631579022</v>
      </c>
      <c r="M16" s="13">
        <f t="shared" si="3"/>
        <v>6.6753926701570778</v>
      </c>
      <c r="N16" s="13">
        <f t="shared" si="3"/>
        <v>0.13037809647978862</v>
      </c>
      <c r="O16" s="13">
        <f t="shared" si="3"/>
        <v>2.9947916666666723</v>
      </c>
      <c r="P16" s="13">
        <f t="shared" si="3"/>
        <v>1.81582360570687</v>
      </c>
      <c r="Q16" s="13">
        <f t="shared" ref="Q16:S16" si="4">100*(Q12-Q14)/Q14</f>
        <v>-1.4379084967320304</v>
      </c>
      <c r="R16" s="13">
        <f t="shared" ref="R16" si="5">100*(R12-R14)/R14</f>
        <v>0.27100271002710652</v>
      </c>
      <c r="S16" s="13">
        <f t="shared" si="4"/>
        <v>-3.5761589403973453</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Malvern Hills</v>
      </c>
      <c r="G21" s="10"/>
      <c r="H21" s="11"/>
      <c r="I21" s="30">
        <f>IF(VLOOKUP($F21,worthwhile!$B$10:$L$468,worthwhile!E$1,FALSE)=0,"",VLOOKUP($F21,worthwhile!$B$10:$L$468,worthwhile!E$1,FALSE))</f>
        <v>7.86</v>
      </c>
      <c r="J21" s="31">
        <f>IF(VLOOKUP($F21,worthwhile!$B$10:$L$468,worthwhile!F$1,FALSE)=0,"",VLOOKUP($F21,worthwhile!$B$10:$L$468,worthwhile!F$1,FALSE))</f>
        <v>7.89</v>
      </c>
      <c r="K21" s="31">
        <f>IF(VLOOKUP($F21,worthwhile!$B$10:$L$468,worthwhile!G$1,FALSE)=0,"",VLOOKUP($F21,worthwhile!$B$10:$L$468,worthwhile!G$1,FALSE))</f>
        <v>7.99</v>
      </c>
      <c r="L21" s="31">
        <f>IF(VLOOKUP($F21,worthwhile!$B$10:$L$468,worthwhile!H$1,FALSE)=0,"",VLOOKUP($F21,worthwhile!$B$10:$L$468,worthwhile!H$1,FALSE))</f>
        <v>7.94</v>
      </c>
      <c r="M21" s="31">
        <f>IF(VLOOKUP($F21,worthwhile!$B$10:$L$468,worthwhile!I$1,FALSE)=0,"",VLOOKUP($F21,worthwhile!$B$10:$L$468,worthwhile!I$1,FALSE))</f>
        <v>8.23</v>
      </c>
      <c r="N21" s="31">
        <f>IF(VLOOKUP($F21,worthwhile!$B$10:$L$468,worthwhile!J$1,FALSE)=0,"",VLOOKUP($F21,worthwhile!$B$10:$L$468,worthwhile!J$1,FALSE))</f>
        <v>7.88</v>
      </c>
      <c r="O21" s="31">
        <f>IF(VLOOKUP($F21,worthwhile!$B$10:$L$468,worthwhile!K$1,FALSE)=0,"",VLOOKUP($F21,worthwhile!$B$10:$L$468,worthwhile!K$1,FALSE))</f>
        <v>7.93</v>
      </c>
      <c r="P21" s="31">
        <f>IF(VLOOKUP($F21,worthwhile!$B$10:$L$468,worthwhile!L$1,FALSE)=0,"",VLOOKUP($F21,worthwhile!$B$10:$L$468,worthwhile!L$1,FALSE))</f>
        <v>7.83</v>
      </c>
      <c r="Q21" s="31">
        <f>IF(VLOOKUP($F21,worthwhile!$B$10:$O$468,worthwhile!M$1,FALSE)=0,"",VLOOKUP($F21,worthwhile!$B$10:$O$468,worthwhile!M$1,FALSE))</f>
        <v>7.85</v>
      </c>
      <c r="R21" s="31">
        <f>IF(VLOOKUP($F21,worthwhile!$B$10:$O$468,worthwhile!N$1,FALSE)=0,"",VLOOKUP($F21,worthwhile!$B$10:$O$468,worthwhile!N$1,FALSE))</f>
        <v>7.59</v>
      </c>
      <c r="S21" s="31">
        <f>IF(VLOOKUP($F21,worthwhile!$B$10:$O$468,worthwhile!O$1,FALSE)=0,"",VLOOKUP($F21,worthwhile!$B$10:$O$468,worthwhile!O$1,FALSE))</f>
        <v>7.72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Malvern Hills to Rural as a Region</v>
      </c>
      <c r="G24" s="50"/>
      <c r="H24" s="51"/>
      <c r="I24" s="13">
        <f>100*((I21-I22))/I22</f>
        <v>0.59675255585879006</v>
      </c>
      <c r="J24" s="13">
        <f>100*((J21-J22))/J22</f>
        <v>1.0087455462496027</v>
      </c>
      <c r="K24" s="13">
        <f t="shared" ref="K24:P24" si="8">100*((K21-K22))/K22</f>
        <v>1.5154530286098848</v>
      </c>
      <c r="L24" s="13">
        <f t="shared" si="8"/>
        <v>-0.34025435903638718</v>
      </c>
      <c r="M24" s="13">
        <f t="shared" si="8"/>
        <v>3.1935946823777486</v>
      </c>
      <c r="N24" s="13">
        <f t="shared" si="8"/>
        <v>-1.5281771782170417</v>
      </c>
      <c r="O24" s="13">
        <f t="shared" si="8"/>
        <v>0.37668517049959216</v>
      </c>
      <c r="P24" s="13">
        <f t="shared" si="8"/>
        <v>-2.079284003073719</v>
      </c>
      <c r="Q24" s="13">
        <f t="shared" ref="Q24:S24" si="9">100*((Q21-Q22))/Q22</f>
        <v>-1.7255162219641769</v>
      </c>
      <c r="R24" s="13">
        <f t="shared" ref="R24" si="10">100*((R21-R22))/R22</f>
        <v>-3.083029491853905</v>
      </c>
      <c r="S24" s="13">
        <f t="shared" si="9"/>
        <v>-1.9899964819432279</v>
      </c>
      <c r="T24" s="24"/>
    </row>
    <row r="25" spans="1:20" ht="51" customHeight="1" x14ac:dyDescent="0.3">
      <c r="B25" s="12"/>
      <c r="C25" s="12"/>
      <c r="D25" s="12"/>
      <c r="F25" s="36" t="str">
        <f>"% Gap - "&amp;F21&amp;" to England"</f>
        <v>% Gap - Malvern Hills to England</v>
      </c>
      <c r="G25" s="37"/>
      <c r="H25" s="38"/>
      <c r="I25" s="13">
        <f>100*(I21-I23)/I23</f>
        <v>2.6109660574412556</v>
      </c>
      <c r="J25" s="13">
        <f>100*(J21-J23)/J23</f>
        <v>2.6007802340702115</v>
      </c>
      <c r="K25" s="13">
        <f t="shared" ref="K25:P25" si="11">100*(K21-K23)/K23</f>
        <v>3.2299741602067185</v>
      </c>
      <c r="L25" s="13">
        <f t="shared" si="11"/>
        <v>1.5345268542199502</v>
      </c>
      <c r="M25" s="13">
        <f t="shared" si="11"/>
        <v>5.1085568326947683</v>
      </c>
      <c r="N25" s="13">
        <f t="shared" si="11"/>
        <v>0.25445292620864596</v>
      </c>
      <c r="O25" s="13">
        <f t="shared" si="11"/>
        <v>0.63451776649745972</v>
      </c>
      <c r="P25" s="13">
        <f t="shared" si="11"/>
        <v>-0.63451776649745972</v>
      </c>
      <c r="Q25" s="13">
        <f t="shared" ref="Q25:S25" si="12">100*(Q21-Q23)/Q23</f>
        <v>-0.12722646310433428</v>
      </c>
      <c r="R25" s="13">
        <f t="shared" ref="R25" si="13">100*(R21-R23)/R23</f>
        <v>-1.5564202334630364</v>
      </c>
      <c r="S25" s="13">
        <f t="shared" si="12"/>
        <v>-0.77120822622108609</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Malvern Hills</v>
      </c>
      <c r="G30" s="10"/>
      <c r="H30" s="11"/>
      <c r="I30" s="30">
        <f>IF(VLOOKUP($F30,happy!$B$10:$L$468,happy!E$1,FALSE)=0,"",VLOOKUP($F30,happy!$B$10:$L$468,happy!E$1,FALSE))</f>
        <v>7.46</v>
      </c>
      <c r="J30" s="31">
        <f>IF(VLOOKUP($F30,happy!$B$10:$L$468,happy!F$1,FALSE)=0,"",VLOOKUP($F30,happy!$B$10:$L$468,happy!F$1,FALSE))</f>
        <v>7.38</v>
      </c>
      <c r="K30" s="31">
        <f>IF(VLOOKUP($F30,happy!$B$10:$L$468,happy!G$1,FALSE)=0,"",VLOOKUP($F30,happy!$B$10:$L$468,happy!G$1,FALSE))</f>
        <v>7.93</v>
      </c>
      <c r="L30" s="31">
        <f>IF(VLOOKUP($F30,happy!$B$10:$L$468,happy!H$1,FALSE)=0,"",VLOOKUP($F30,happy!$B$10:$L$468,happy!H$1,FALSE))</f>
        <v>7.55</v>
      </c>
      <c r="M30" s="31">
        <f>IF(VLOOKUP($F30,happy!$B$10:$L$468,happy!I$1,FALSE)=0,"",VLOOKUP($F30,happy!$B$10:$L$468,happy!I$1,FALSE))</f>
        <v>7.79</v>
      </c>
      <c r="N30" s="31">
        <f>IF(VLOOKUP($F30,happy!$B$10:$L$468,happy!J$1,FALSE)=0,"",VLOOKUP($F30,happy!$B$10:$L$468,happy!J$1,FALSE))</f>
        <v>7.59</v>
      </c>
      <c r="O30" s="31">
        <f>IF(VLOOKUP($F30,happy!$B$10:$L$468,happy!K$1,FALSE)=0,"",VLOOKUP($F30,happy!$B$10:$L$468,happy!K$1,FALSE))</f>
        <v>7.76</v>
      </c>
      <c r="P30" s="31">
        <f>IF(VLOOKUP($F30,happy!$B$10:$L$468,happy!L$1,FALSE)=0,"",VLOOKUP($F30,happy!$B$10:$L$468,happy!L$1,FALSE))</f>
        <v>7.44</v>
      </c>
      <c r="Q30" s="31">
        <f>IF(VLOOKUP($F30,happy!$B$10:$O$468,happy!M$1,FALSE)=0,"",VLOOKUP($F30,happy!$B$10:$O$468,happy!M$1,FALSE))</f>
        <v>7.17</v>
      </c>
      <c r="R30" s="31">
        <f>IF(VLOOKUP($F30,happy!$B$10:$O$468,happy!N$1,FALSE)=0,"",VLOOKUP($F30,happy!$B$10:$O$468,happy!N$1,FALSE))</f>
        <v>7.67</v>
      </c>
      <c r="S30" s="31">
        <f>IF(VLOOKUP($F30,happy!$B$10:$O$468,happy!O$1,FALSE)=0,"",VLOOKUP($F30,happy!$B$10:$O$468,happy!O$1,FALSE))</f>
        <v>7.13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Malvern Hills to Rural as a Region</v>
      </c>
      <c r="G33" s="50"/>
      <c r="H33" s="51"/>
      <c r="I33" s="13">
        <f>100*((I30-I31))/I31</f>
        <v>7.7582026830424727E-2</v>
      </c>
      <c r="J33" s="13">
        <f>100*((J30-J31))/J31</f>
        <v>-0.34490612696447726</v>
      </c>
      <c r="K33" s="13">
        <f t="shared" ref="K33:S33" si="16">100*((K30-K31))/K31</f>
        <v>5.1925843055777943</v>
      </c>
      <c r="L33" s="13">
        <f t="shared" si="16"/>
        <v>-1.0438050721662009</v>
      </c>
      <c r="M33" s="13">
        <f t="shared" si="16"/>
        <v>2.1695847291574317</v>
      </c>
      <c r="N33" s="13">
        <f t="shared" si="16"/>
        <v>-0.92474640245344686</v>
      </c>
      <c r="O33" s="13">
        <f t="shared" si="16"/>
        <v>3.2907819616395901</v>
      </c>
      <c r="P33" s="13">
        <f t="shared" si="16"/>
        <v>-3.1705710791231367</v>
      </c>
      <c r="Q33" s="13">
        <f t="shared" si="16"/>
        <v>-5.4390313661931433</v>
      </c>
      <c r="R33" s="13">
        <f t="shared" ref="R33" si="17">100*((R30-R31))/R31</f>
        <v>2.6227552632427931</v>
      </c>
      <c r="S33" s="13">
        <f t="shared" si="16"/>
        <v>-5.9052676768479602</v>
      </c>
      <c r="T33" s="24"/>
    </row>
    <row r="34" spans="1:20" ht="51" customHeight="1" x14ac:dyDescent="0.3">
      <c r="B34" s="12"/>
      <c r="C34" s="12"/>
      <c r="D34" s="12"/>
      <c r="F34" s="36" t="str">
        <f>"% Gap - "&amp;F30&amp;" to England"</f>
        <v>% Gap - Malvern Hills to England</v>
      </c>
      <c r="G34" s="37"/>
      <c r="H34" s="38"/>
      <c r="I34" s="13">
        <f>100*(I30-I32)/I32</f>
        <v>2.3319615912208493</v>
      </c>
      <c r="J34" s="13">
        <f>100*(J30-J32)/J32</f>
        <v>1.2345679012345661</v>
      </c>
      <c r="K34" s="13">
        <f t="shared" ref="K34:S34" si="18">100*(K30-K32)/K32</f>
        <v>7.4525745257452556</v>
      </c>
      <c r="L34" s="13">
        <f t="shared" si="18"/>
        <v>1.2064343163538855</v>
      </c>
      <c r="M34" s="13">
        <f t="shared" si="18"/>
        <v>4.2838018741633235</v>
      </c>
      <c r="N34" s="13">
        <f t="shared" si="18"/>
        <v>1.0652463382157134</v>
      </c>
      <c r="O34" s="13">
        <f t="shared" si="18"/>
        <v>3.1914893617021307</v>
      </c>
      <c r="P34" s="13">
        <f t="shared" si="18"/>
        <v>-1.587301587301577</v>
      </c>
      <c r="Q34" s="13">
        <f t="shared" si="18"/>
        <v>-4.01606425702811</v>
      </c>
      <c r="R34" s="13">
        <f t="shared" ref="R34" si="19">100*(R30-R32)/R32</f>
        <v>4.9247606019151888</v>
      </c>
      <c r="S34" s="13">
        <f t="shared" si="18"/>
        <v>-4.2953020134228224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Malvern Hills</v>
      </c>
      <c r="G39" s="10"/>
      <c r="H39" s="11"/>
      <c r="I39" s="30">
        <f>IF(VLOOKUP($F39,anxiety!$B$10:$L$468,anxiety!E$1,FALSE)=0,"",VLOOKUP($F39,anxiety!$B$10:$L$468,anxiety!E$1,FALSE))</f>
        <v>3.09</v>
      </c>
      <c r="J39" s="31">
        <f>IF(VLOOKUP($F39,anxiety!$B$10:$L$468,anxiety!F$1,FALSE)=0,"",VLOOKUP($F39,anxiety!$B$10:$L$468,anxiety!F$1,FALSE))</f>
        <v>2.59</v>
      </c>
      <c r="K39" s="31">
        <f>IF(VLOOKUP($F39,anxiety!$B$10:$L$468,anxiety!G$1,FALSE)=0,"",VLOOKUP($F39,anxiety!$B$10:$L$468,anxiety!G$1,FALSE))</f>
        <v>2.5</v>
      </c>
      <c r="L39" s="31">
        <f>IF(VLOOKUP($F39,anxiety!$B$10:$L$468,anxiety!H$1,FALSE)=0,"",VLOOKUP($F39,anxiety!$B$10:$L$468,anxiety!H$1,FALSE))</f>
        <v>2.9</v>
      </c>
      <c r="M39" s="31">
        <f>IF(VLOOKUP($F39,anxiety!$B$10:$L$468,anxiety!I$1,FALSE)=0,"",VLOOKUP($F39,anxiety!$B$10:$L$468,anxiety!I$1,FALSE))</f>
        <v>2.36</v>
      </c>
      <c r="N39" s="31">
        <f>IF(VLOOKUP($F39,anxiety!$B$10:$L$468,anxiety!J$1,FALSE)=0,"",VLOOKUP($F39,anxiety!$B$10:$L$468,anxiety!J$1,FALSE))</f>
        <v>2.75</v>
      </c>
      <c r="O39" s="31">
        <f>IF(VLOOKUP($F39,anxiety!$B$10:$L$468,anxiety!K$1,FALSE)=0,"",VLOOKUP($F39,anxiety!$B$10:$L$468,anxiety!K$1,FALSE))</f>
        <v>2.67</v>
      </c>
      <c r="P39" s="31">
        <f>IF(VLOOKUP($F39,anxiety!$B$10:$L$468,anxiety!L$1,FALSE)=0,"",VLOOKUP($F39,anxiety!$B$10:$L$468,anxiety!L$1,FALSE))</f>
        <v>2.82</v>
      </c>
      <c r="Q39" s="31">
        <f>IF(VLOOKUP($F39,anxiety!$B$10:$O$468,anxiety!M$1,FALSE)=0,"",VLOOKUP($F39,anxiety!$B$10:$O$468,anxiety!M$1,FALSE))</f>
        <v>3.03</v>
      </c>
      <c r="R39" s="31">
        <f>IF(VLOOKUP($F39,anxiety!$B$10:$O$468,anxiety!N$1,FALSE)=0,"",VLOOKUP($F39,anxiety!$B$10:$O$468,anxiety!N$1,FALSE))</f>
        <v>2.9</v>
      </c>
      <c r="S39" s="31">
        <f>IF(VLOOKUP($F39,anxiety!$B$10:$O$468,anxiety!O$1,FALSE)=0,"",VLOOKUP($F39,anxiety!$B$10:$O$468,anxiety!O$1,FALSE))</f>
        <v>3.15</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Malvern Hills to Rural as a Region</v>
      </c>
      <c r="G42" s="50"/>
      <c r="H42" s="51"/>
      <c r="I42" s="13">
        <f>100*((I39-I40))/I40</f>
        <v>4.14602452692277</v>
      </c>
      <c r="J42" s="13">
        <f>100*((J39-J40))/J40</f>
        <v>-10.815632260205746</v>
      </c>
      <c r="K42" s="13">
        <f t="shared" ref="K42:S42" si="21">100*((K39-K40))/K40</f>
        <v>-8.5741980965809166</v>
      </c>
      <c r="L42" s="13">
        <f t="shared" si="21"/>
        <v>7.7632521489971404</v>
      </c>
      <c r="M42" s="13">
        <f t="shared" si="21"/>
        <v>-12.934483065161384</v>
      </c>
      <c r="N42" s="13">
        <f t="shared" si="21"/>
        <v>0.78597606747031235</v>
      </c>
      <c r="O42" s="13">
        <f t="shared" si="21"/>
        <v>-2.4045448540097567</v>
      </c>
      <c r="P42" s="13">
        <f t="shared" si="21"/>
        <v>1.4212670075396312</v>
      </c>
      <c r="Q42" s="13">
        <f t="shared" si="21"/>
        <v>4.2013673088875452</v>
      </c>
      <c r="R42" s="13">
        <f t="shared" ref="R42" si="22">100*((R39-R40))/R40</f>
        <v>-4.4803365212905124</v>
      </c>
      <c r="S42" s="13">
        <f t="shared" si="21"/>
        <v>6.5490260004890919</v>
      </c>
      <c r="T42" s="24"/>
    </row>
    <row r="43" spans="1:20" ht="51" customHeight="1" x14ac:dyDescent="0.3">
      <c r="B43" s="12"/>
      <c r="C43" s="12"/>
      <c r="D43" s="12"/>
      <c r="F43" s="36" t="str">
        <f>"% Gap - "&amp;F39&amp;" to England"</f>
        <v>% Gap - Malvern Hills to England</v>
      </c>
      <c r="G43" s="37"/>
      <c r="H43" s="38"/>
      <c r="I43" s="13">
        <f>100*(I39-I41)/I41</f>
        <v>-1.5923566878980977</v>
      </c>
      <c r="J43" s="13">
        <f>100*(J39-J41)/J41</f>
        <v>-14.802631578947373</v>
      </c>
      <c r="K43" s="13">
        <f t="shared" ref="K43:S43" si="23">100*(K39-K41)/K41</f>
        <v>-14.675767918088741</v>
      </c>
      <c r="L43" s="13">
        <f t="shared" si="23"/>
        <v>1.3986013986013999</v>
      </c>
      <c r="M43" s="13">
        <f t="shared" si="23"/>
        <v>-17.770034843205583</v>
      </c>
      <c r="N43" s="13">
        <f t="shared" si="23"/>
        <v>-5.4982817869415852</v>
      </c>
      <c r="O43" s="13">
        <f t="shared" si="23"/>
        <v>-7.931034482758621</v>
      </c>
      <c r="P43" s="13">
        <f t="shared" si="23"/>
        <v>-1.7421602787456538</v>
      </c>
      <c r="Q43" s="13">
        <f t="shared" si="23"/>
        <v>-0.3289473684210602</v>
      </c>
      <c r="R43" s="13">
        <f t="shared" ref="R43" si="24">100*(R39-R41)/R41</f>
        <v>-12.386706948640487</v>
      </c>
      <c r="S43" s="13">
        <f t="shared" si="23"/>
        <v>0.63897763578274824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bHfkyDKDS9H0CY+iJxchZl8PyjLHylvcXnHZ/8KuDQmEvqwexfOYlWpp9eQMh7wyLmoWpMrbEoGUhNo4CcxDFg==" saltValue="JytToGTEe46uMon7tEN1V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2022-12-05T15:49:50Z</dcterms:modified>
</cp:coreProperties>
</file>