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0" documentId="8_{1EC81280-E457-4FAE-8970-99FC0D9B9D49}" xr6:coauthVersionLast="47" xr6:coauthVersionMax="47" xr10:uidLastSave="{73DA7A3B-41C9-4283-9332-3F3FA1C0A51A}"/>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<sst xmlns="http://schemas.openxmlformats.org/spreadsheetml/2006/main" count="12312" uniqueCount="1423">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</sst>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7.61</c:v>
                </c:pt>
                <c:pt idx="1">
                  <c:v>7.67</c:v>
                </c:pt>
                <c:pt idx="2">
                  <c:v>7.76</c:v>
                </c:pt>
                <c:pt idx="3">
                  <c:v>7.73</c:v>
                </c:pt>
                <c:pt idx="4">
                  <c:v>7.88</c:v>
                </c:pt>
                <c:pt idx="5">
                  <c:v>7.88</c:v>
                </c:pt>
                <c:pt idx="6">
                  <c:v>7.81</c:v>
                </c:pt>
                <c:pt idx="7">
                  <c:v>7.93</c:v>
                </c:pt>
                <c:pt idx="8">
                  <c:v>7.79</c:v>
                </c:pt>
                <c:pt idx="9">
                  <c:v>7.37</c:v>
                </c:pt>
                <c:pt idx="10">
                  <c:v>7.78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7.82</c:v>
                </c:pt>
                <c:pt idx="1">
                  <c:v>7.86</c:v>
                </c:pt>
                <c:pt idx="2">
                  <c:v>7.81</c:v>
                </c:pt>
                <c:pt idx="3">
                  <c:v>7.87</c:v>
                </c:pt>
                <c:pt idx="4">
                  <c:v>7.95</c:v>
                </c:pt>
                <c:pt idx="5">
                  <c:v>8.06</c:v>
                </c:pt>
                <c:pt idx="6">
                  <c:v>8.0399999999999991</c:v>
                </c:pt>
                <c:pt idx="7">
                  <c:v>7.98</c:v>
                </c:pt>
                <c:pt idx="8">
                  <c:v>7.91</c:v>
                </c:pt>
                <c:pt idx="9">
                  <c:v>7.74</c:v>
                </c:pt>
                <c:pt idx="10">
                  <c:v>7.92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7.55</c:v>
                </c:pt>
                <c:pt idx="1">
                  <c:v>7.39</c:v>
                </c:pt>
                <c:pt idx="2">
                  <c:v>7.66</c:v>
                </c:pt>
                <c:pt idx="3">
                  <c:v>7.57</c:v>
                </c:pt>
                <c:pt idx="4">
                  <c:v>7.55</c:v>
                </c:pt>
                <c:pt idx="5">
                  <c:v>7.76</c:v>
                </c:pt>
                <c:pt idx="6">
                  <c:v>7.47</c:v>
                </c:pt>
                <c:pt idx="7">
                  <c:v>7.68</c:v>
                </c:pt>
                <c:pt idx="8">
                  <c:v>7.57</c:v>
                </c:pt>
                <c:pt idx="9">
                  <c:v>7.42</c:v>
                </c:pt>
                <c:pt idx="10">
                  <c:v>7.69</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c:v>
                </c:pt>
                <c:pt idx="1">
                  <c:v>2.64</c:v>
                </c:pt>
                <c:pt idx="2">
                  <c:v>2.54</c:v>
                </c:pt>
                <c:pt idx="3">
                  <c:v>2.68</c:v>
                </c:pt>
                <c:pt idx="4">
                  <c:v>2.71</c:v>
                </c:pt>
                <c:pt idx="5">
                  <c:v>2.5299999999999998</c:v>
                </c:pt>
                <c:pt idx="6">
                  <c:v>2.69</c:v>
                </c:pt>
                <c:pt idx="7">
                  <c:v>2.66</c:v>
                </c:pt>
                <c:pt idx="8">
                  <c:v>2.97</c:v>
                </c:pt>
                <c:pt idx="9">
                  <c:v>3</c:v>
                </c:pt>
                <c:pt idx="10">
                  <c:v>2.82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Yorkshire in the period April 2011 to March 2022 had scores for 'life satisfaction' that were generally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Yorkshire in the period April 2011 to March 2022 moved around the rural situation but at no point dropped below the England position in any year.</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Yorkshire in the period April 2011 to March 2022 fluctuated around the rural situation, taking it above and below the rural position, but only dropping below the England level in 2017/18.</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Yorkshire in the period April 2011 to March 2022 were consistently lower than the England situation and for most years were also below than the rural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336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Yorkshire</v>
      </c>
      <c r="G12" s="10"/>
      <c r="H12" s="11"/>
      <c r="I12" s="30">
        <f>IF(VLOOKUP($F12,'life satisfaction'!$B$10:$L$468,'life satisfaction'!E$1,FALSE)=0,"",VLOOKUP($F12,'life satisfaction'!$B$10:$L$468,'life satisfaction'!E$1,FALSE))</f>
        <v>7.61</v>
      </c>
      <c r="J12" s="31">
        <f>IF(VLOOKUP($F12,'life satisfaction'!$B$10:$L$468,'life satisfaction'!F$1,FALSE)=0,"",VLOOKUP($F12,'life satisfaction'!$B$10:$L$468,'life satisfaction'!F$1,FALSE))</f>
        <v>7.67</v>
      </c>
      <c r="K12" s="31">
        <f>IF(VLOOKUP($F12,'life satisfaction'!$B$10:$L$468,'life satisfaction'!G$1,FALSE)=0,"",VLOOKUP($F12,'life satisfaction'!$B$10:$L$468,'life satisfaction'!G$1,FALSE))</f>
        <v>7.76</v>
      </c>
      <c r="L12" s="31">
        <f>IF(VLOOKUP($F12,'life satisfaction'!$B$10:$L$468,'life satisfaction'!H$1,FALSE)=0,"",VLOOKUP($F12,'life satisfaction'!$B$10:$L$468,'life satisfaction'!H$1,FALSE))</f>
        <v>7.73</v>
      </c>
      <c r="M12" s="31">
        <f>IF(VLOOKUP($F12,'life satisfaction'!$B$10:$L$468,'life satisfaction'!I$1,FALSE)=0,"",VLOOKUP($F12,'life satisfaction'!$B$10:$L$468,'life satisfaction'!I$1,FALSE))</f>
        <v>7.88</v>
      </c>
      <c r="N12" s="31">
        <f>IF(VLOOKUP($F12,'life satisfaction'!$B$10:$L$468,'life satisfaction'!J$1,FALSE)=0,"",VLOOKUP($F12,'life satisfaction'!$B$10:$L$468,'life satisfaction'!J$1,FALSE))</f>
        <v>7.88</v>
      </c>
      <c r="O12" s="31">
        <f>IF(VLOOKUP($F12,'life satisfaction'!$B$10:$L$468,'life satisfaction'!K$1,FALSE)=0,"",VLOOKUP($F12,'life satisfaction'!$B$10:$L$468,'life satisfaction'!K$1,FALSE))</f>
        <v>7.81</v>
      </c>
      <c r="P12" s="31">
        <f>IF(VLOOKUP($F12,'life satisfaction'!$B$10:$L$468,'life satisfaction'!L$1,FALSE)=0,"",VLOOKUP($F12,'life satisfaction'!$B$10:$L$468,'life satisfaction'!L$1,FALSE))</f>
        <v>7.93</v>
      </c>
      <c r="Q12" s="31">
        <f>IF(VLOOKUP($F12,'life satisfaction'!$B$10:$O$468,'life satisfaction'!M$1,FALSE)=0,"",VLOOKUP($F12,'life satisfaction'!$B$10:$O$468,'life satisfaction'!M$1,FALSE))</f>
        <v>7.79</v>
      </c>
      <c r="R12" s="31">
        <f>IF(VLOOKUP($F12,'life satisfaction'!$B$10:$O$468,'life satisfaction'!N$1,FALSE)=0,"",VLOOKUP($F12,'life satisfaction'!$B$10:$O$468,'life satisfaction'!N$1,FALSE))</f>
        <v>7.37</v>
      </c>
      <c r="S12" s="31">
        <f>IF(VLOOKUP($F12,'life satisfaction'!$B$10:$O$468,'life satisfaction'!O$1,FALSE)=0,"",VLOOKUP($F12,'life satisfaction'!$B$10:$O$468,'life satisfaction'!O$1,FALSE))</f>
        <v>7.78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Yorkshire to Rural as a Region</v>
      </c>
      <c r="G15" s="50"/>
      <c r="H15" s="51"/>
      <c r="I15" s="13">
        <f>100*((I12-I13))/I13</f>
        <v>0.34633410119945851</v>
      </c>
      <c r="J15" s="13">
        <f>100*((J12-J13))/J13</f>
        <v>1.1037702887273144</v>
      </c>
      <c r="K15" s="13">
        <f t="shared" ref="K15:P15" si="0">100*((K12-K13))/K13</f>
        <v>1.0781375056888547</v>
      </c>
      <c r="L15" s="13">
        <f t="shared" si="0"/>
        <v>-0.85302344269134178</v>
      </c>
      <c r="M15" s="13">
        <f t="shared" si="0"/>
        <v>0.85116881514835163</v>
      </c>
      <c r="N15" s="13">
        <f t="shared" si="0"/>
        <v>0.4500007679194164</v>
      </c>
      <c r="O15" s="13">
        <f t="shared" si="0"/>
        <v>1.2954339469325069</v>
      </c>
      <c r="P15" s="13">
        <f t="shared" si="0"/>
        <v>0.99585698941226009</v>
      </c>
      <c r="Q15" s="13">
        <f t="shared" ref="Q15:S15" si="1">100*((Q12-Q13))/Q13</f>
        <v>-0.19911709319921925</v>
      </c>
      <c r="R15" s="13">
        <f t="shared" ref="R15" si="2">100*((R12-R13))/R13</f>
        <v>-2.332673393792299</v>
      </c>
      <c r="S15" s="13">
        <f t="shared" si="1"/>
        <v>1.3434194419159688</v>
      </c>
      <c r="T15" s="24"/>
    </row>
    <row r="16" spans="1:20" ht="51" customHeight="1" x14ac:dyDescent="0.3">
      <c r="B16" s="12"/>
      <c r="C16" s="12"/>
      <c r="D16" s="12"/>
      <c r="F16" s="36" t="str">
        <f>"% Gap - "&amp;F12&amp;" to England"</f>
        <v>% Gap - North Yorkshire to England</v>
      </c>
      <c r="G16" s="37"/>
      <c r="H16" s="38"/>
      <c r="I16" s="13">
        <f>100*(I12-I14)/I14</f>
        <v>2.6990553306342804</v>
      </c>
      <c r="J16" s="13">
        <f>100*(J12-J14)/J14</f>
        <v>3.0913978494623593</v>
      </c>
      <c r="K16" s="13">
        <f t="shared" ref="K16:P16" si="3">100*(K12-K14)/K14</f>
        <v>3.4666666666666637</v>
      </c>
      <c r="L16" s="13">
        <f t="shared" si="3"/>
        <v>1.7105263157894841</v>
      </c>
      <c r="M16" s="13">
        <f t="shared" si="3"/>
        <v>3.1413612565445055</v>
      </c>
      <c r="N16" s="13">
        <f t="shared" si="3"/>
        <v>2.737940026075619</v>
      </c>
      <c r="O16" s="13">
        <f t="shared" si="3"/>
        <v>1.6927083333333319</v>
      </c>
      <c r="P16" s="13">
        <f t="shared" si="3"/>
        <v>2.8534370946822278</v>
      </c>
      <c r="Q16" s="13">
        <f t="shared" ref="Q16:S16" si="4">100*(Q12-Q14)/Q14</f>
        <v>1.8300653594771199</v>
      </c>
      <c r="R16" s="13">
        <f t="shared" ref="R16" si="5">100*(R12-R14)/R14</f>
        <v>-0.13550135501354724</v>
      </c>
      <c r="S16" s="13">
        <f t="shared" si="4"/>
        <v>3.0463576158940455</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Yorkshire</v>
      </c>
      <c r="G21" s="10"/>
      <c r="H21" s="11"/>
      <c r="I21" s="30">
        <f>IF(VLOOKUP($F21,worthwhile!$B$10:$L$468,worthwhile!E$1,FALSE)=0,"",VLOOKUP($F21,worthwhile!$B$10:$L$468,worthwhile!E$1,FALSE))</f>
        <v>7.82</v>
      </c>
      <c r="J21" s="31">
        <f>IF(VLOOKUP($F21,worthwhile!$B$10:$L$468,worthwhile!F$1,FALSE)=0,"",VLOOKUP($F21,worthwhile!$B$10:$L$468,worthwhile!F$1,FALSE))</f>
        <v>7.86</v>
      </c>
      <c r="K21" s="31">
        <f>IF(VLOOKUP($F21,worthwhile!$B$10:$L$468,worthwhile!G$1,FALSE)=0,"",VLOOKUP($F21,worthwhile!$B$10:$L$468,worthwhile!G$1,FALSE))</f>
        <v>7.81</v>
      </c>
      <c r="L21" s="31">
        <f>IF(VLOOKUP($F21,worthwhile!$B$10:$L$468,worthwhile!H$1,FALSE)=0,"",VLOOKUP($F21,worthwhile!$B$10:$L$468,worthwhile!H$1,FALSE))</f>
        <v>7.87</v>
      </c>
      <c r="M21" s="31">
        <f>IF(VLOOKUP($F21,worthwhile!$B$10:$L$468,worthwhile!I$1,FALSE)=0,"",VLOOKUP($F21,worthwhile!$B$10:$L$468,worthwhile!I$1,FALSE))</f>
        <v>7.95</v>
      </c>
      <c r="N21" s="31">
        <f>IF(VLOOKUP($F21,worthwhile!$B$10:$L$468,worthwhile!J$1,FALSE)=0,"",VLOOKUP($F21,worthwhile!$B$10:$L$468,worthwhile!J$1,FALSE))</f>
        <v>8.06</v>
      </c>
      <c r="O21" s="31">
        <f>IF(VLOOKUP($F21,worthwhile!$B$10:$L$468,worthwhile!K$1,FALSE)=0,"",VLOOKUP($F21,worthwhile!$B$10:$L$468,worthwhile!K$1,FALSE))</f>
        <v>8.0399999999999991</v>
      </c>
      <c r="P21" s="31">
        <f>IF(VLOOKUP($F21,worthwhile!$B$10:$L$468,worthwhile!L$1,FALSE)=0,"",VLOOKUP($F21,worthwhile!$B$10:$L$468,worthwhile!L$1,FALSE))</f>
        <v>7.98</v>
      </c>
      <c r="Q21" s="31">
        <f>IF(VLOOKUP($F21,worthwhile!$B$10:$O$468,worthwhile!M$1,FALSE)=0,"",VLOOKUP($F21,worthwhile!$B$10:$O$468,worthwhile!M$1,FALSE))</f>
        <v>7.91</v>
      </c>
      <c r="R21" s="31">
        <f>IF(VLOOKUP($F21,worthwhile!$B$10:$O$468,worthwhile!N$1,FALSE)=0,"",VLOOKUP($F21,worthwhile!$B$10:$O$468,worthwhile!N$1,FALSE))</f>
        <v>7.74</v>
      </c>
      <c r="S21" s="31">
        <f>IF(VLOOKUP($F21,worthwhile!$B$10:$O$468,worthwhile!O$1,FALSE)=0,"",VLOOKUP($F21,worthwhile!$B$10:$O$468,worthwhile!O$1,FALSE))</f>
        <v>7.92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Yorkshire to Rural as a Region</v>
      </c>
      <c r="G24" s="50"/>
      <c r="H24" s="51"/>
      <c r="I24" s="13">
        <f>100*((I21-I22))/I22</f>
        <v>8.4809794760271562E-2</v>
      </c>
      <c r="J24" s="13">
        <f>100*((J21-J22))/J22</f>
        <v>0.6246818749710954</v>
      </c>
      <c r="K24" s="13">
        <f t="shared" ref="K24:P24" si="8">100*((K21-K22))/K22</f>
        <v>-0.77150336001963193</v>
      </c>
      <c r="L24" s="13">
        <f t="shared" si="8"/>
        <v>-1.2188667261481605</v>
      </c>
      <c r="M24" s="13">
        <f t="shared" si="8"/>
        <v>-0.31724450487204414</v>
      </c>
      <c r="N24" s="13">
        <f t="shared" si="8"/>
        <v>0.7211791806561807</v>
      </c>
      <c r="O24" s="13">
        <f t="shared" si="8"/>
        <v>1.7690477642896172</v>
      </c>
      <c r="P24" s="13">
        <f t="shared" si="8"/>
        <v>-0.20340821769198508</v>
      </c>
      <c r="Q24" s="13">
        <f t="shared" ref="Q24:S24" si="9">100*((Q21-Q22))/Q22</f>
        <v>-0.97437367079447013</v>
      </c>
      <c r="R24" s="13">
        <f t="shared" ref="R24" si="10">100*((R21-R22))/R22</f>
        <v>-1.1676743434715664</v>
      </c>
      <c r="S24" s="13">
        <f t="shared" si="9"/>
        <v>0.54912278018259753</v>
      </c>
      <c r="T24" s="24"/>
    </row>
    <row r="25" spans="1:20" ht="51" customHeight="1" x14ac:dyDescent="0.3">
      <c r="B25" s="12"/>
      <c r="C25" s="12"/>
      <c r="D25" s="12"/>
      <c r="F25" s="36" t="str">
        <f>"% Gap - "&amp;F21&amp;" to England"</f>
        <v>% Gap - North Yorkshire to England</v>
      </c>
      <c r="G25" s="37"/>
      <c r="H25" s="38"/>
      <c r="I25" s="13">
        <f>100*(I21-I23)/I23</f>
        <v>2.0887728459530046</v>
      </c>
      <c r="J25" s="13">
        <f>100*(J21-J23)/J23</f>
        <v>2.2106631989596868</v>
      </c>
      <c r="K25" s="13">
        <f t="shared" ref="K25:P25" si="11">100*(K21-K23)/K23</f>
        <v>0.90439276485787334</v>
      </c>
      <c r="L25" s="13">
        <f t="shared" si="11"/>
        <v>0.6393861892583097</v>
      </c>
      <c r="M25" s="13">
        <f t="shared" si="11"/>
        <v>1.5325670498084305</v>
      </c>
      <c r="N25" s="13">
        <f t="shared" si="11"/>
        <v>2.5445292620865163</v>
      </c>
      <c r="O25" s="13">
        <f t="shared" si="11"/>
        <v>2.0304568527918687</v>
      </c>
      <c r="P25" s="13">
        <f t="shared" si="11"/>
        <v>1.2690355329949305</v>
      </c>
      <c r="Q25" s="13">
        <f t="shared" ref="Q25:S25" si="12">100*(Q21-Q23)/Q23</f>
        <v>0.63613231552162619</v>
      </c>
      <c r="R25" s="13">
        <f t="shared" ref="R25" si="13">100*(R21-R23)/R23</f>
        <v>0.38910505836576198</v>
      </c>
      <c r="S25" s="13">
        <f t="shared" si="12"/>
        <v>1.7994858611825151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Yorkshire</v>
      </c>
      <c r="G30" s="10"/>
      <c r="H30" s="11"/>
      <c r="I30" s="30">
        <f>IF(VLOOKUP($F30,happy!$B$10:$L$468,happy!E$1,FALSE)=0,"",VLOOKUP($F30,happy!$B$10:$L$468,happy!E$1,FALSE))</f>
        <v>7.55</v>
      </c>
      <c r="J30" s="31">
        <f>IF(VLOOKUP($F30,happy!$B$10:$L$468,happy!F$1,FALSE)=0,"",VLOOKUP($F30,happy!$B$10:$L$468,happy!F$1,FALSE))</f>
        <v>7.39</v>
      </c>
      <c r="K30" s="31">
        <f>IF(VLOOKUP($F30,happy!$B$10:$L$468,happy!G$1,FALSE)=0,"",VLOOKUP($F30,happy!$B$10:$L$468,happy!G$1,FALSE))</f>
        <v>7.66</v>
      </c>
      <c r="L30" s="31">
        <f>IF(VLOOKUP($F30,happy!$B$10:$L$468,happy!H$1,FALSE)=0,"",VLOOKUP($F30,happy!$B$10:$L$468,happy!H$1,FALSE))</f>
        <v>7.57</v>
      </c>
      <c r="M30" s="31">
        <f>IF(VLOOKUP($F30,happy!$B$10:$L$468,happy!I$1,FALSE)=0,"",VLOOKUP($F30,happy!$B$10:$L$468,happy!I$1,FALSE))</f>
        <v>7.55</v>
      </c>
      <c r="N30" s="31">
        <f>IF(VLOOKUP($F30,happy!$B$10:$L$468,happy!J$1,FALSE)=0,"",VLOOKUP($F30,happy!$B$10:$L$468,happy!J$1,FALSE))</f>
        <v>7.76</v>
      </c>
      <c r="O30" s="31">
        <f>IF(VLOOKUP($F30,happy!$B$10:$L$468,happy!K$1,FALSE)=0,"",VLOOKUP($F30,happy!$B$10:$L$468,happy!K$1,FALSE))</f>
        <v>7.47</v>
      </c>
      <c r="P30" s="31">
        <f>IF(VLOOKUP($F30,happy!$B$10:$L$468,happy!L$1,FALSE)=0,"",VLOOKUP($F30,happy!$B$10:$L$468,happy!L$1,FALSE))</f>
        <v>7.68</v>
      </c>
      <c r="Q30" s="31">
        <f>IF(VLOOKUP($F30,happy!$B$10:$O$468,happy!M$1,FALSE)=0,"",VLOOKUP($F30,happy!$B$10:$O$468,happy!M$1,FALSE))</f>
        <v>7.57</v>
      </c>
      <c r="R30" s="31">
        <f>IF(VLOOKUP($F30,happy!$B$10:$O$468,happy!N$1,FALSE)=0,"",VLOOKUP($F30,happy!$B$10:$O$468,happy!N$1,FALSE))</f>
        <v>7.42</v>
      </c>
      <c r="S30" s="31">
        <f>IF(VLOOKUP($F30,happy!$B$10:$O$468,happy!O$1,FALSE)=0,"",VLOOKUP($F30,happy!$B$10:$O$468,happy!O$1,FALSE))</f>
        <v>7.69</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Yorkshire to Rural as a Region</v>
      </c>
      <c r="G33" s="50"/>
      <c r="H33" s="51"/>
      <c r="I33" s="13">
        <f>100*((I30-I31))/I31</f>
        <v>1.2849523193793153</v>
      </c>
      <c r="J33" s="13">
        <f>100*((J30-J31))/J31</f>
        <v>-0.20987212442649161</v>
      </c>
      <c r="K33" s="13">
        <f t="shared" ref="K33:S33" si="16">100*((K30-K31))/K31</f>
        <v>1.6109956848330327</v>
      </c>
      <c r="L33" s="13">
        <f t="shared" si="16"/>
        <v>-0.78166945646332375</v>
      </c>
      <c r="M33" s="13">
        <f t="shared" si="16"/>
        <v>-0.97813033310159359</v>
      </c>
      <c r="N33" s="13">
        <f t="shared" si="16"/>
        <v>1.2943304238420614</v>
      </c>
      <c r="O33" s="13">
        <f t="shared" si="16"/>
        <v>-0.56931169414333327</v>
      </c>
      <c r="P33" s="13">
        <f t="shared" si="16"/>
        <v>-4.7041113933569294E-2</v>
      </c>
      <c r="Q33" s="13">
        <f t="shared" si="16"/>
        <v>-0.16366352051353744</v>
      </c>
      <c r="R33" s="13">
        <f t="shared" ref="R33" si="17">100*((R30-R31))/R31</f>
        <v>-0.72218460844047927</v>
      </c>
      <c r="S33" s="13">
        <f t="shared" si="16"/>
        <v>1.4850619305805375</v>
      </c>
      <c r="T33" s="24"/>
    </row>
    <row r="34" spans="1:20" ht="51" customHeight="1" x14ac:dyDescent="0.3">
      <c r="B34" s="12"/>
      <c r="C34" s="12"/>
      <c r="D34" s="12"/>
      <c r="F34" s="36" t="str">
        <f>"% Gap - "&amp;F30&amp;" to England"</f>
        <v>% Gap - North Yorkshire to England</v>
      </c>
      <c r="G34" s="37"/>
      <c r="H34" s="38"/>
      <c r="I34" s="13">
        <f>100*(I30-I32)/I32</f>
        <v>3.5665294924554156</v>
      </c>
      <c r="J34" s="13">
        <f>100*(J30-J32)/J32</f>
        <v>1.3717421124828484</v>
      </c>
      <c r="K34" s="13">
        <f t="shared" ref="K34:S34" si="18">100*(K30-K32)/K32</f>
        <v>3.7940379403794071</v>
      </c>
      <c r="L34" s="13">
        <f t="shared" si="18"/>
        <v>1.4745308310992</v>
      </c>
      <c r="M34" s="13">
        <f t="shared" si="18"/>
        <v>1.0709504685408309</v>
      </c>
      <c r="N34" s="13">
        <f t="shared" si="18"/>
        <v>3.3288948069241013</v>
      </c>
      <c r="O34" s="13">
        <f t="shared" si="18"/>
        <v>-0.66489361702127425</v>
      </c>
      <c r="P34" s="13">
        <f t="shared" si="18"/>
        <v>1.5873015873015888</v>
      </c>
      <c r="Q34" s="13">
        <f t="shared" si="18"/>
        <v>1.3386880856760446</v>
      </c>
      <c r="R34" s="13">
        <f t="shared" ref="R34" si="19">100*(R30-R32)/R32</f>
        <v>1.5047879616963109</v>
      </c>
      <c r="S34" s="13">
        <f t="shared" si="18"/>
        <v>3.221476510067117</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Yorkshire</v>
      </c>
      <c r="G39" s="10"/>
      <c r="H39" s="11"/>
      <c r="I39" s="30">
        <f>IF(VLOOKUP($F39,anxiety!$B$10:$L$468,anxiety!E$1,FALSE)=0,"",VLOOKUP($F39,anxiety!$B$10:$L$468,anxiety!E$1,FALSE))</f>
        <v>2.8</v>
      </c>
      <c r="J39" s="31">
        <f>IF(VLOOKUP($F39,anxiety!$B$10:$L$468,anxiety!F$1,FALSE)=0,"",VLOOKUP($F39,anxiety!$B$10:$L$468,anxiety!F$1,FALSE))</f>
        <v>2.64</v>
      </c>
      <c r="K39" s="31">
        <f>IF(VLOOKUP($F39,anxiety!$B$10:$L$468,anxiety!G$1,FALSE)=0,"",VLOOKUP($F39,anxiety!$B$10:$L$468,anxiety!G$1,FALSE))</f>
        <v>2.54</v>
      </c>
      <c r="L39" s="31">
        <f>IF(VLOOKUP($F39,anxiety!$B$10:$L$468,anxiety!H$1,FALSE)=0,"",VLOOKUP($F39,anxiety!$B$10:$L$468,anxiety!H$1,FALSE))</f>
        <v>2.68</v>
      </c>
      <c r="M39" s="31">
        <f>IF(VLOOKUP($F39,anxiety!$B$10:$L$468,anxiety!I$1,FALSE)=0,"",VLOOKUP($F39,anxiety!$B$10:$L$468,anxiety!I$1,FALSE))</f>
        <v>2.71</v>
      </c>
      <c r="N39" s="31">
        <f>IF(VLOOKUP($F39,anxiety!$B$10:$L$468,anxiety!J$1,FALSE)=0,"",VLOOKUP($F39,anxiety!$B$10:$L$468,anxiety!J$1,FALSE))</f>
        <v>2.5299999999999998</v>
      </c>
      <c r="O39" s="31">
        <f>IF(VLOOKUP($F39,anxiety!$B$10:$L$468,anxiety!K$1,FALSE)=0,"",VLOOKUP($F39,anxiety!$B$10:$L$468,anxiety!K$1,FALSE))</f>
        <v>2.69</v>
      </c>
      <c r="P39" s="31">
        <f>IF(VLOOKUP($F39,anxiety!$B$10:$L$468,anxiety!L$1,FALSE)=0,"",VLOOKUP($F39,anxiety!$B$10:$L$468,anxiety!L$1,FALSE))</f>
        <v>2.66</v>
      </c>
      <c r="Q39" s="31">
        <f>IF(VLOOKUP($F39,anxiety!$B$10:$O$468,anxiety!M$1,FALSE)=0,"",VLOOKUP($F39,anxiety!$B$10:$O$468,anxiety!M$1,FALSE))</f>
        <v>2.97</v>
      </c>
      <c r="R39" s="31">
        <f>IF(VLOOKUP($F39,anxiety!$B$10:$O$468,anxiety!N$1,FALSE)=0,"",VLOOKUP($F39,anxiety!$B$10:$O$468,anxiety!N$1,FALSE))</f>
        <v>3</v>
      </c>
      <c r="S39" s="31">
        <f>IF(VLOOKUP($F39,anxiety!$B$10:$O$468,anxiety!O$1,FALSE)=0,"",VLOOKUP($F39,anxiety!$B$10:$O$468,anxiety!O$1,FALSE))</f>
        <v>2.82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Yorkshire to Rural as a Region</v>
      </c>
      <c r="G42" s="50"/>
      <c r="H42" s="51"/>
      <c r="I42" s="13">
        <f>100*((I39-I40))/I40</f>
        <v>-5.6281978396816346</v>
      </c>
      <c r="J42" s="13">
        <f>100*((J39-J40))/J40</f>
        <v>-9.0939263192830673</v>
      </c>
      <c r="K42" s="13">
        <f t="shared" ref="K42:S42" si="21">100*((K39-K40))/K40</f>
        <v>-7.1113852661262102</v>
      </c>
      <c r="L42" s="13">
        <f t="shared" si="21"/>
        <v>-0.41189111747849472</v>
      </c>
      <c r="M42" s="13">
        <f t="shared" si="21"/>
        <v>-2.2224197706502385E-2</v>
      </c>
      <c r="N42" s="13">
        <f t="shared" si="21"/>
        <v>-7.2769020179273189</v>
      </c>
      <c r="O42" s="13">
        <f t="shared" si="21"/>
        <v>-1.6734927555379189</v>
      </c>
      <c r="P42" s="13">
        <f t="shared" si="21"/>
        <v>-4.333131120547713</v>
      </c>
      <c r="Q42" s="13">
        <f t="shared" si="21"/>
        <v>2.1379738968303794</v>
      </c>
      <c r="R42" s="13">
        <f t="shared" ref="R42" si="22">100*((R39-R40))/R40</f>
        <v>-1.1865550220246652</v>
      </c>
      <c r="S42" s="13">
        <f t="shared" si="21"/>
        <v>-4.6132529138478633</v>
      </c>
      <c r="T42" s="24"/>
    </row>
    <row r="43" spans="1:20" ht="51" customHeight="1" x14ac:dyDescent="0.3">
      <c r="B43" s="12"/>
      <c r="C43" s="12"/>
      <c r="D43" s="12"/>
      <c r="F43" s="36" t="str">
        <f>"% Gap - "&amp;F39&amp;" to England"</f>
        <v>% Gap - North Yorkshire to England</v>
      </c>
      <c r="G43" s="37"/>
      <c r="H43" s="38"/>
      <c r="I43" s="13">
        <f>100*(I39-I41)/I41</f>
        <v>-10.828025477707016</v>
      </c>
      <c r="J43" s="13">
        <f>100*(J39-J41)/J41</f>
        <v>-13.157894736842103</v>
      </c>
      <c r="K43" s="13">
        <f t="shared" ref="K43:S43" si="23">100*(K39-K41)/K41</f>
        <v>-13.310580204778161</v>
      </c>
      <c r="L43" s="13">
        <f t="shared" si="23"/>
        <v>-6.2937062937062844</v>
      </c>
      <c r="M43" s="13">
        <f t="shared" si="23"/>
        <v>-5.5749128919860675</v>
      </c>
      <c r="N43" s="13">
        <f t="shared" si="23"/>
        <v>-13.058419243986267</v>
      </c>
      <c r="O43" s="13">
        <f t="shared" si="23"/>
        <v>-7.2413793103448265</v>
      </c>
      <c r="P43" s="13">
        <f t="shared" si="23"/>
        <v>-7.3170731707317058</v>
      </c>
      <c r="Q43" s="13">
        <f t="shared" si="23"/>
        <v>-2.3026315789473633</v>
      </c>
      <c r="R43" s="13">
        <f t="shared" ref="R43" si="24">100*(R39-R41)/R41</f>
        <v>-9.3655589123867085</v>
      </c>
      <c r="S43" s="13">
        <f t="shared" si="23"/>
        <v>-9.9041533546325908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35F7i1X1ZTPeFgtwuP89bTeAY55m6kWsOnMygk3XOGE1vbEEP7oG2yWyjsnzN7TqdfYsQUdeR6bzi2B4IR0ACA==" saltValue="KRB/7nYsLUDnsPdNlFW15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2022-12-05T10:37:38Z</dcterms:modified>
</cp:coreProperties>
</file>