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43EFA203-869F-4CBC-9F1D-5F9CBCC9FB7B}" xr6:coauthVersionLast="47" xr6:coauthVersionMax="47" xr10:uidLastSave="{C4884B90-4228-45D8-B11D-90991CFB3371}"/>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<sst xmlns="http://schemas.openxmlformats.org/spreadsheetml/2006/main" count="12312" uniqueCount="1423">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</sst>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7.93</c:v>
                </c:pt>
                <c:pt idx="1">
                  <c:v>7.63</c:v>
                </c:pt>
                <c:pt idx="2">
                  <c:v>8.07</c:v>
                </c:pt>
                <c:pt idx="3">
                  <c:v>7.98</c:v>
                </c:pt>
                <c:pt idx="4">
                  <c:v>7.56</c:v>
                </c:pt>
                <c:pt idx="5">
                  <c:v>7.8</c:v>
                </c:pt>
                <c:pt idx="6">
                  <c:v>8.11</c:v>
                </c:pt>
                <c:pt idx="7">
                  <c:v>8.19</c:v>
                </c:pt>
                <c:pt idx="8">
                  <c:v>8.0500000000000007</c:v>
                </c:pt>
                <c:pt idx="9">
                  <c:v>7.89</c:v>
                </c:pt>
                <c:pt idx="10">
                  <c:v>7.73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8.33</c:v>
                </c:pt>
                <c:pt idx="1">
                  <c:v>7.93</c:v>
                </c:pt>
                <c:pt idx="2">
                  <c:v>8.06</c:v>
                </c:pt>
                <c:pt idx="3">
                  <c:v>8.4499999999999993</c:v>
                </c:pt>
                <c:pt idx="4">
                  <c:v>7.73</c:v>
                </c:pt>
                <c:pt idx="5">
                  <c:v>8.06</c:v>
                </c:pt>
                <c:pt idx="6">
                  <c:v>8.43</c:v>
                </c:pt>
                <c:pt idx="7">
                  <c:v>8.26</c:v>
                </c:pt>
                <c:pt idx="8">
                  <c:v>8.11</c:v>
                </c:pt>
                <c:pt idx="9">
                  <c:v>8.26</c:v>
                </c:pt>
                <c:pt idx="10">
                  <c:v>7.93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7.72</c:v>
                </c:pt>
                <c:pt idx="1">
                  <c:v>7.09</c:v>
                </c:pt>
                <c:pt idx="2">
                  <c:v>7.82</c:v>
                </c:pt>
                <c:pt idx="3">
                  <c:v>8.2200000000000006</c:v>
                </c:pt>
                <c:pt idx="4">
                  <c:v>7.22</c:v>
                </c:pt>
                <c:pt idx="5">
                  <c:v>7.77</c:v>
                </c:pt>
                <c:pt idx="6">
                  <c:v>8.06</c:v>
                </c:pt>
                <c:pt idx="7">
                  <c:v>8.3000000000000007</c:v>
                </c:pt>
                <c:pt idx="8">
                  <c:v>7.76</c:v>
                </c:pt>
                <c:pt idx="9">
                  <c:v>7.58</c:v>
                </c:pt>
                <c:pt idx="10">
                  <c:v>7.62</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2.69</c:v>
                </c:pt>
                <c:pt idx="1">
                  <c:v>3.05</c:v>
                </c:pt>
                <c:pt idx="2">
                  <c:v>2.39</c:v>
                </c:pt>
                <c:pt idx="3">
                  <c:v>2.5</c:v>
                </c:pt>
                <c:pt idx="4">
                  <c:v>3.45</c:v>
                </c:pt>
                <c:pt idx="5">
                  <c:v>2.88</c:v>
                </c:pt>
                <c:pt idx="6">
                  <c:v>2.41</c:v>
                </c:pt>
                <c:pt idx="7">
                  <c:v>2.4300000000000002</c:v>
                </c:pt>
                <c:pt idx="8">
                  <c:v>2.78</c:v>
                </c:pt>
                <c:pt idx="9">
                  <c:v>2.97</c:v>
                </c:pt>
                <c:pt idx="10">
                  <c:v>3.38</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Ribble Valley in the period April 2011 to March 2022 had scores for 'life satisfaction' that experienced some movement but were generally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Ribble Valley in the period April 2011 to March 2022 experienced some movement but were generally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Ribble Valley in the period April 2011 to March 2022 experienced some movement but were generally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Ribble Valley in the period April 2011 to March 2022 were generally above both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211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Ribble Valley</v>
      </c>
      <c r="G12" s="10"/>
      <c r="H12" s="11"/>
      <c r="I12" s="30">
        <f>IF(VLOOKUP($F12,'life satisfaction'!$B$10:$L$468,'life satisfaction'!E$1,FALSE)=0,"",VLOOKUP($F12,'life satisfaction'!$B$10:$L$468,'life satisfaction'!E$1,FALSE))</f>
        <v>7.93</v>
      </c>
      <c r="J12" s="31">
        <f>IF(VLOOKUP($F12,'life satisfaction'!$B$10:$L$468,'life satisfaction'!F$1,FALSE)=0,"",VLOOKUP($F12,'life satisfaction'!$B$10:$L$468,'life satisfaction'!F$1,FALSE))</f>
        <v>7.63</v>
      </c>
      <c r="K12" s="31">
        <f>IF(VLOOKUP($F12,'life satisfaction'!$B$10:$L$468,'life satisfaction'!G$1,FALSE)=0,"",VLOOKUP($F12,'life satisfaction'!$B$10:$L$468,'life satisfaction'!G$1,FALSE))</f>
        <v>8.07</v>
      </c>
      <c r="L12" s="31">
        <f>IF(VLOOKUP($F12,'life satisfaction'!$B$10:$L$468,'life satisfaction'!H$1,FALSE)=0,"",VLOOKUP($F12,'life satisfaction'!$B$10:$L$468,'life satisfaction'!H$1,FALSE))</f>
        <v>7.98</v>
      </c>
      <c r="M12" s="31">
        <f>IF(VLOOKUP($F12,'life satisfaction'!$B$10:$L$468,'life satisfaction'!I$1,FALSE)=0,"",VLOOKUP($F12,'life satisfaction'!$B$10:$L$468,'life satisfaction'!I$1,FALSE))</f>
        <v>7.56</v>
      </c>
      <c r="N12" s="31">
        <f>IF(VLOOKUP($F12,'life satisfaction'!$B$10:$L$468,'life satisfaction'!J$1,FALSE)=0,"",VLOOKUP($F12,'life satisfaction'!$B$10:$L$468,'life satisfaction'!J$1,FALSE))</f>
        <v>7.8</v>
      </c>
      <c r="O12" s="31">
        <f>IF(VLOOKUP($F12,'life satisfaction'!$B$10:$L$468,'life satisfaction'!K$1,FALSE)=0,"",VLOOKUP($F12,'life satisfaction'!$B$10:$L$468,'life satisfaction'!K$1,FALSE))</f>
        <v>8.11</v>
      </c>
      <c r="P12" s="31">
        <f>IF(VLOOKUP($F12,'life satisfaction'!$B$10:$L$468,'life satisfaction'!L$1,FALSE)=0,"",VLOOKUP($F12,'life satisfaction'!$B$10:$L$468,'life satisfaction'!L$1,FALSE))</f>
        <v>8.19</v>
      </c>
      <c r="Q12" s="31">
        <f>IF(VLOOKUP($F12,'life satisfaction'!$B$10:$O$468,'life satisfaction'!M$1,FALSE)=0,"",VLOOKUP($F12,'life satisfaction'!$B$10:$O$468,'life satisfaction'!M$1,FALSE))</f>
        <v>8.0500000000000007</v>
      </c>
      <c r="R12" s="31">
        <f>IF(VLOOKUP($F12,'life satisfaction'!$B$10:$O$468,'life satisfaction'!N$1,FALSE)=0,"",VLOOKUP($F12,'life satisfaction'!$B$10:$O$468,'life satisfaction'!N$1,FALSE))</f>
        <v>7.89</v>
      </c>
      <c r="S12" s="31">
        <f>IF(VLOOKUP($F12,'life satisfaction'!$B$10:$O$468,'life satisfaction'!O$1,FALSE)=0,"",VLOOKUP($F12,'life satisfaction'!$B$10:$O$468,'life satisfaction'!O$1,FALSE))</f>
        <v>7.73</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Ribble Valley to Rural as a Region</v>
      </c>
      <c r="G15" s="50"/>
      <c r="H15" s="51"/>
      <c r="I15" s="13">
        <f>100*((I12-I13))/I13</f>
        <v>4.5658908570974566</v>
      </c>
      <c r="J15" s="13">
        <f>100*((J12-J13))/J13</f>
        <v>0.57650160404033968</v>
      </c>
      <c r="K15" s="13">
        <f t="shared" ref="K15:P15" si="0">100*((K12-K13))/K13</f>
        <v>5.1160527926429262</v>
      </c>
      <c r="L15" s="13">
        <f t="shared" si="0"/>
        <v>2.3535411290198049</v>
      </c>
      <c r="M15" s="13">
        <f t="shared" si="0"/>
        <v>-3.2443101215074228</v>
      </c>
      <c r="N15" s="13">
        <f t="shared" si="0"/>
        <v>-0.56979619419144156</v>
      </c>
      <c r="O15" s="13">
        <f t="shared" si="0"/>
        <v>5.1864237272244065</v>
      </c>
      <c r="P15" s="13">
        <f t="shared" si="0"/>
        <v>4.3071965628356104</v>
      </c>
      <c r="Q15" s="13">
        <f t="shared" ref="Q15:S15" si="1">100*((Q12-Q13))/Q13</f>
        <v>3.1318494736516498</v>
      </c>
      <c r="R15" s="13">
        <f t="shared" ref="R15" si="2">100*((R12-R13))/R13</f>
        <v>4.5583727168220785</v>
      </c>
      <c r="S15" s="13">
        <f t="shared" si="1"/>
        <v>0.69211211902448033</v>
      </c>
      <c r="T15" s="24"/>
    </row>
    <row r="16" spans="1:20" ht="51" customHeight="1" x14ac:dyDescent="0.3">
      <c r="B16" s="12"/>
      <c r="C16" s="12"/>
      <c r="D16" s="12"/>
      <c r="F16" s="36" t="str">
        <f>"% Gap - "&amp;F12&amp;" to England"</f>
        <v>% Gap - Ribble Valley to England</v>
      </c>
      <c r="G16" s="37"/>
      <c r="H16" s="38"/>
      <c r="I16" s="13">
        <f>100*(I12-I14)/I14</f>
        <v>7.0175438596491171</v>
      </c>
      <c r="J16" s="13">
        <f>100*(J12-J14)/J14</f>
        <v>2.5537634408602083</v>
      </c>
      <c r="K16" s="13">
        <f t="shared" ref="K16:P16" si="3">100*(K12-K14)/K14</f>
        <v>7.6000000000000041</v>
      </c>
      <c r="L16" s="13">
        <f t="shared" si="3"/>
        <v>5.0000000000000107</v>
      </c>
      <c r="M16" s="13">
        <f t="shared" si="3"/>
        <v>-1.0471204188481684</v>
      </c>
      <c r="N16" s="13">
        <f t="shared" si="3"/>
        <v>1.6949152542372867</v>
      </c>
      <c r="O16" s="13">
        <f t="shared" si="3"/>
        <v>5.5989583333333295</v>
      </c>
      <c r="P16" s="13">
        <f t="shared" si="3"/>
        <v>6.2256809338521348</v>
      </c>
      <c r="Q16" s="13">
        <f t="shared" ref="Q16:S16" si="4">100*(Q12-Q14)/Q14</f>
        <v>5.228758169934645</v>
      </c>
      <c r="R16" s="13">
        <f t="shared" ref="R16" si="5">100*(R12-R14)/R14</f>
        <v>6.9105691056910539</v>
      </c>
      <c r="S16" s="13">
        <f t="shared" si="4"/>
        <v>2.3841059602649088</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Ribble Valley</v>
      </c>
      <c r="G21" s="10"/>
      <c r="H21" s="11"/>
      <c r="I21" s="30">
        <f>IF(VLOOKUP($F21,worthwhile!$B$10:$L$468,worthwhile!E$1,FALSE)=0,"",VLOOKUP($F21,worthwhile!$B$10:$L$468,worthwhile!E$1,FALSE))</f>
        <v>8.33</v>
      </c>
      <c r="J21" s="31">
        <f>IF(VLOOKUP($F21,worthwhile!$B$10:$L$468,worthwhile!F$1,FALSE)=0,"",VLOOKUP($F21,worthwhile!$B$10:$L$468,worthwhile!F$1,FALSE))</f>
        <v>7.93</v>
      </c>
      <c r="K21" s="31">
        <f>IF(VLOOKUP($F21,worthwhile!$B$10:$L$468,worthwhile!G$1,FALSE)=0,"",VLOOKUP($F21,worthwhile!$B$10:$L$468,worthwhile!G$1,FALSE))</f>
        <v>8.06</v>
      </c>
      <c r="L21" s="31">
        <f>IF(VLOOKUP($F21,worthwhile!$B$10:$L$468,worthwhile!H$1,FALSE)=0,"",VLOOKUP($F21,worthwhile!$B$10:$L$468,worthwhile!H$1,FALSE))</f>
        <v>8.4499999999999993</v>
      </c>
      <c r="M21" s="31">
        <f>IF(VLOOKUP($F21,worthwhile!$B$10:$L$468,worthwhile!I$1,FALSE)=0,"",VLOOKUP($F21,worthwhile!$B$10:$L$468,worthwhile!I$1,FALSE))</f>
        <v>7.73</v>
      </c>
      <c r="N21" s="31">
        <f>IF(VLOOKUP($F21,worthwhile!$B$10:$L$468,worthwhile!J$1,FALSE)=0,"",VLOOKUP($F21,worthwhile!$B$10:$L$468,worthwhile!J$1,FALSE))</f>
        <v>8.06</v>
      </c>
      <c r="O21" s="31">
        <f>IF(VLOOKUP($F21,worthwhile!$B$10:$L$468,worthwhile!K$1,FALSE)=0,"",VLOOKUP($F21,worthwhile!$B$10:$L$468,worthwhile!K$1,FALSE))</f>
        <v>8.43</v>
      </c>
      <c r="P21" s="31">
        <f>IF(VLOOKUP($F21,worthwhile!$B$10:$L$468,worthwhile!L$1,FALSE)=0,"",VLOOKUP($F21,worthwhile!$B$10:$L$468,worthwhile!L$1,FALSE))</f>
        <v>8.26</v>
      </c>
      <c r="Q21" s="31">
        <f>IF(VLOOKUP($F21,worthwhile!$B$10:$O$468,worthwhile!M$1,FALSE)=0,"",VLOOKUP($F21,worthwhile!$B$10:$O$468,worthwhile!M$1,FALSE))</f>
        <v>8.11</v>
      </c>
      <c r="R21" s="31">
        <f>IF(VLOOKUP($F21,worthwhile!$B$10:$O$468,worthwhile!N$1,FALSE)=0,"",VLOOKUP($F21,worthwhile!$B$10:$O$468,worthwhile!N$1,FALSE))</f>
        <v>8.26</v>
      </c>
      <c r="S21" s="31">
        <f>IF(VLOOKUP($F21,worthwhile!$B$10:$O$468,worthwhile!O$1,FALSE)=0,"",VLOOKUP($F21,worthwhile!$B$10:$O$468,worthwhile!O$1,FALSE))</f>
        <v>7.93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Ribble Valley to Rural as a Region</v>
      </c>
      <c r="G24" s="50"/>
      <c r="H24" s="51"/>
      <c r="I24" s="13">
        <f>100*((I21-I22))/I22</f>
        <v>6.6120799987663732</v>
      </c>
      <c r="J24" s="13">
        <f>100*((J21-J22))/J22</f>
        <v>1.5208304412876241</v>
      </c>
      <c r="K24" s="13">
        <f t="shared" ref="K24:P24" si="8">100*((K21-K22))/K22</f>
        <v>2.4048249575213645</v>
      </c>
      <c r="L24" s="13">
        <f t="shared" si="8"/>
        <v>6.0610643156350648</v>
      </c>
      <c r="M24" s="13">
        <f t="shared" si="8"/>
        <v>-3.0757610091397329</v>
      </c>
      <c r="N24" s="13">
        <f t="shared" si="8"/>
        <v>0.7211791806561807</v>
      </c>
      <c r="O24" s="13">
        <f t="shared" si="8"/>
        <v>6.7056060513633753</v>
      </c>
      <c r="P24" s="13">
        <f t="shared" si="8"/>
        <v>3.2982265816872354</v>
      </c>
      <c r="Q24" s="13">
        <f t="shared" ref="Q24:S24" si="9">100*((Q21-Q22))/Q22</f>
        <v>1.5294348331045229</v>
      </c>
      <c r="R24" s="13">
        <f t="shared" ref="R24" si="10">100*((R21-R22))/R22</f>
        <v>5.4722235042538525</v>
      </c>
      <c r="S24" s="13">
        <f t="shared" si="9"/>
        <v>0.67607874328888595</v>
      </c>
      <c r="T24" s="24"/>
    </row>
    <row r="25" spans="1:20" ht="51" customHeight="1" x14ac:dyDescent="0.3">
      <c r="B25" s="12"/>
      <c r="C25" s="12"/>
      <c r="D25" s="12"/>
      <c r="F25" s="36" t="str">
        <f>"% Gap - "&amp;F21&amp;" to England"</f>
        <v>% Gap - Ribble Valley to England</v>
      </c>
      <c r="G25" s="37"/>
      <c r="H25" s="38"/>
      <c r="I25" s="13">
        <f>100*(I21-I23)/I23</f>
        <v>8.7467362924281975</v>
      </c>
      <c r="J25" s="13">
        <f>100*(J21-J23)/J23</f>
        <v>3.1209362808842562</v>
      </c>
      <c r="K25" s="13">
        <f t="shared" ref="K25:P25" si="11">100*(K21-K23)/K23</f>
        <v>4.1343669250646027</v>
      </c>
      <c r="L25" s="13">
        <f t="shared" si="11"/>
        <v>8.0562659846547184</v>
      </c>
      <c r="M25" s="13">
        <f t="shared" si="11"/>
        <v>-1.2771392081736863</v>
      </c>
      <c r="N25" s="13">
        <f t="shared" si="11"/>
        <v>2.5445292620865163</v>
      </c>
      <c r="O25" s="13">
        <f t="shared" si="11"/>
        <v>6.9796954314720798</v>
      </c>
      <c r="P25" s="13">
        <f t="shared" si="11"/>
        <v>4.8223350253807089</v>
      </c>
      <c r="Q25" s="13">
        <f t="shared" ref="Q25:S25" si="12">100*(Q21-Q23)/Q23</f>
        <v>3.1806615776081313</v>
      </c>
      <c r="R25" s="13">
        <f t="shared" ref="R25" si="13">100*(R21-R23)/R23</f>
        <v>7.1335927367055749</v>
      </c>
      <c r="S25" s="13">
        <f t="shared" si="12"/>
        <v>1.9280205655526923</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Ribble Valley</v>
      </c>
      <c r="G30" s="10"/>
      <c r="H30" s="11"/>
      <c r="I30" s="30">
        <f>IF(VLOOKUP($F30,happy!$B$10:$L$468,happy!E$1,FALSE)=0,"",VLOOKUP($F30,happy!$B$10:$L$468,happy!E$1,FALSE))</f>
        <v>7.72</v>
      </c>
      <c r="J30" s="31">
        <f>IF(VLOOKUP($F30,happy!$B$10:$L$468,happy!F$1,FALSE)=0,"",VLOOKUP($F30,happy!$B$10:$L$468,happy!F$1,FALSE))</f>
        <v>7.09</v>
      </c>
      <c r="K30" s="31">
        <f>IF(VLOOKUP($F30,happy!$B$10:$L$468,happy!G$1,FALSE)=0,"",VLOOKUP($F30,happy!$B$10:$L$468,happy!G$1,FALSE))</f>
        <v>7.82</v>
      </c>
      <c r="L30" s="31">
        <f>IF(VLOOKUP($F30,happy!$B$10:$L$468,happy!H$1,FALSE)=0,"",VLOOKUP($F30,happy!$B$10:$L$468,happy!H$1,FALSE))</f>
        <v>8.2200000000000006</v>
      </c>
      <c r="M30" s="31">
        <f>IF(VLOOKUP($F30,happy!$B$10:$L$468,happy!I$1,FALSE)=0,"",VLOOKUP($F30,happy!$B$10:$L$468,happy!I$1,FALSE))</f>
        <v>7.22</v>
      </c>
      <c r="N30" s="31">
        <f>IF(VLOOKUP($F30,happy!$B$10:$L$468,happy!J$1,FALSE)=0,"",VLOOKUP($F30,happy!$B$10:$L$468,happy!J$1,FALSE))</f>
        <v>7.77</v>
      </c>
      <c r="O30" s="31">
        <f>IF(VLOOKUP($F30,happy!$B$10:$L$468,happy!K$1,FALSE)=0,"",VLOOKUP($F30,happy!$B$10:$L$468,happy!K$1,FALSE))</f>
        <v>8.06</v>
      </c>
      <c r="P30" s="31">
        <f>IF(VLOOKUP($F30,happy!$B$10:$L$468,happy!L$1,FALSE)=0,"",VLOOKUP($F30,happy!$B$10:$L$468,happy!L$1,FALSE))</f>
        <v>8.3000000000000007</v>
      </c>
      <c r="Q30" s="31">
        <f>IF(VLOOKUP($F30,happy!$B$10:$O$468,happy!M$1,FALSE)=0,"",VLOOKUP($F30,happy!$B$10:$O$468,happy!M$1,FALSE))</f>
        <v>7.76</v>
      </c>
      <c r="R30" s="31">
        <f>IF(VLOOKUP($F30,happy!$B$10:$O$468,happy!N$1,FALSE)=0,"",VLOOKUP($F30,happy!$B$10:$O$468,happy!N$1,FALSE))</f>
        <v>7.58</v>
      </c>
      <c r="S30" s="31">
        <f>IF(VLOOKUP($F30,happy!$B$10:$O$468,happy!O$1,FALSE)=0,"",VLOOKUP($F30,happy!$B$10:$O$468,happy!O$1,FALSE))</f>
        <v>7.62</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Ribble Valley to Rural as a Region</v>
      </c>
      <c r="G33" s="50"/>
      <c r="H33" s="51"/>
      <c r="I33" s="13">
        <f>100*((I30-I31))/I31</f>
        <v>3.5655406497494448</v>
      </c>
      <c r="J33" s="13">
        <f>100*((J30-J31))/J31</f>
        <v>-4.2608922005661443</v>
      </c>
      <c r="K33" s="13">
        <f t="shared" ref="K33:S33" si="16">100*((K30-K31))/K31</f>
        <v>3.7334185712003043</v>
      </c>
      <c r="L33" s="13">
        <f t="shared" si="16"/>
        <v>7.7377380538799887</v>
      </c>
      <c r="M33" s="13">
        <f t="shared" si="16"/>
        <v>-5.3062385437077504</v>
      </c>
      <c r="N33" s="13">
        <f t="shared" si="16"/>
        <v>1.4248643548006179</v>
      </c>
      <c r="O33" s="13">
        <f t="shared" si="16"/>
        <v>7.2839822952081414</v>
      </c>
      <c r="P33" s="13">
        <f t="shared" si="16"/>
        <v>8.0220779628061809</v>
      </c>
      <c r="Q33" s="13">
        <f t="shared" si="16"/>
        <v>2.3421362061842665</v>
      </c>
      <c r="R33" s="13">
        <f t="shared" ref="R33" si="17">100*((R30-R31))/R31</f>
        <v>1.418576909436817</v>
      </c>
      <c r="S33" s="13">
        <f t="shared" si="16"/>
        <v>0.56127072965197233</v>
      </c>
      <c r="T33" s="24"/>
    </row>
    <row r="34" spans="1:20" ht="51" customHeight="1" x14ac:dyDescent="0.3">
      <c r="B34" s="12"/>
      <c r="C34" s="12"/>
      <c r="D34" s="12"/>
      <c r="F34" s="36" t="str">
        <f>"% Gap - "&amp;F30&amp;" to England"</f>
        <v>% Gap - Ribble Valley to England</v>
      </c>
      <c r="G34" s="37"/>
      <c r="H34" s="38"/>
      <c r="I34" s="13">
        <f>100*(I30-I32)/I32</f>
        <v>5.898491083676265</v>
      </c>
      <c r="J34" s="13">
        <f>100*(J30-J32)/J32</f>
        <v>-2.7434842249657088</v>
      </c>
      <c r="K34" s="13">
        <f t="shared" ref="K34:S34" si="18">100*(K30-K32)/K32</f>
        <v>5.9620596205962118</v>
      </c>
      <c r="L34" s="13">
        <f t="shared" si="18"/>
        <v>10.187667560321726</v>
      </c>
      <c r="M34" s="13">
        <f t="shared" si="18"/>
        <v>-3.346720214190094</v>
      </c>
      <c r="N34" s="13">
        <f t="shared" si="18"/>
        <v>3.4620505992010626</v>
      </c>
      <c r="O34" s="13">
        <f t="shared" si="18"/>
        <v>7.1808510638297998</v>
      </c>
      <c r="P34" s="13">
        <f t="shared" si="18"/>
        <v>9.7883597883598039</v>
      </c>
      <c r="Q34" s="13">
        <f t="shared" si="18"/>
        <v>3.8821954484605095</v>
      </c>
      <c r="R34" s="13">
        <f t="shared" ref="R34" si="19">100*(R30-R32)/R32</f>
        <v>3.6935704514363952</v>
      </c>
      <c r="S34" s="13">
        <f t="shared" si="18"/>
        <v>2.2818791946308714</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Ribble Valley</v>
      </c>
      <c r="G39" s="10"/>
      <c r="H39" s="11"/>
      <c r="I39" s="30">
        <f>IF(VLOOKUP($F39,anxiety!$B$10:$L$468,anxiety!E$1,FALSE)=0,"",VLOOKUP($F39,anxiety!$B$10:$L$468,anxiety!E$1,FALSE))</f>
        <v>2.69</v>
      </c>
      <c r="J39" s="31">
        <f>IF(VLOOKUP($F39,anxiety!$B$10:$L$468,anxiety!F$1,FALSE)=0,"",VLOOKUP($F39,anxiety!$B$10:$L$468,anxiety!F$1,FALSE))</f>
        <v>3.05</v>
      </c>
      <c r="K39" s="31">
        <f>IF(VLOOKUP($F39,anxiety!$B$10:$L$468,anxiety!G$1,FALSE)=0,"",VLOOKUP($F39,anxiety!$B$10:$L$468,anxiety!G$1,FALSE))</f>
        <v>2.39</v>
      </c>
      <c r="L39" s="31">
        <f>IF(VLOOKUP($F39,anxiety!$B$10:$L$468,anxiety!H$1,FALSE)=0,"",VLOOKUP($F39,anxiety!$B$10:$L$468,anxiety!H$1,FALSE))</f>
        <v>2.5</v>
      </c>
      <c r="M39" s="31">
        <f>IF(VLOOKUP($F39,anxiety!$B$10:$L$468,anxiety!I$1,FALSE)=0,"",VLOOKUP($F39,anxiety!$B$10:$L$468,anxiety!I$1,FALSE))</f>
        <v>3.45</v>
      </c>
      <c r="N39" s="31">
        <f>IF(VLOOKUP($F39,anxiety!$B$10:$L$468,anxiety!J$1,FALSE)=0,"",VLOOKUP($F39,anxiety!$B$10:$L$468,anxiety!J$1,FALSE))</f>
        <v>2.88</v>
      </c>
      <c r="O39" s="31">
        <f>IF(VLOOKUP($F39,anxiety!$B$10:$L$468,anxiety!K$1,FALSE)=0,"",VLOOKUP($F39,anxiety!$B$10:$L$468,anxiety!K$1,FALSE))</f>
        <v>2.41</v>
      </c>
      <c r="P39" s="31">
        <f>IF(VLOOKUP($F39,anxiety!$B$10:$L$468,anxiety!L$1,FALSE)=0,"",VLOOKUP($F39,anxiety!$B$10:$L$468,anxiety!L$1,FALSE))</f>
        <v>2.4300000000000002</v>
      </c>
      <c r="Q39" s="31">
        <f>IF(VLOOKUP($F39,anxiety!$B$10:$O$468,anxiety!M$1,FALSE)=0,"",VLOOKUP($F39,anxiety!$B$10:$O$468,anxiety!M$1,FALSE))</f>
        <v>2.78</v>
      </c>
      <c r="R39" s="31">
        <f>IF(VLOOKUP($F39,anxiety!$B$10:$O$468,anxiety!N$1,FALSE)=0,"",VLOOKUP($F39,anxiety!$B$10:$O$468,anxiety!N$1,FALSE))</f>
        <v>2.97</v>
      </c>
      <c r="S39" s="31">
        <f>IF(VLOOKUP($F39,anxiety!$B$10:$O$468,anxiety!O$1,FALSE)=0,"",VLOOKUP($F39,anxiety!$B$10:$O$468,anxiety!O$1,FALSE))</f>
        <v>3.38</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Ribble Valley to Rural as a Region</v>
      </c>
      <c r="G42" s="50"/>
      <c r="H42" s="51"/>
      <c r="I42" s="13">
        <f>100*((I39-I40))/I40</f>
        <v>-9.335661495979851</v>
      </c>
      <c r="J42" s="13">
        <f>100*((J39-J40))/J40</f>
        <v>5.0240623962828099</v>
      </c>
      <c r="K42" s="13">
        <f t="shared" ref="K42:S42" si="21">100*((K39-K40))/K40</f>
        <v>-12.596933380331352</v>
      </c>
      <c r="L42" s="13">
        <f t="shared" si="21"/>
        <v>-7.1006446991403926</v>
      </c>
      <c r="M42" s="13">
        <f t="shared" si="21"/>
        <v>27.277980264912394</v>
      </c>
      <c r="N42" s="13">
        <f t="shared" si="21"/>
        <v>5.5504040270234505</v>
      </c>
      <c r="O42" s="13">
        <f t="shared" si="21"/>
        <v>-11.90822213414363</v>
      </c>
      <c r="P42" s="13">
        <f t="shared" si="21"/>
        <v>-12.605078429673286</v>
      </c>
      <c r="Q42" s="13">
        <f t="shared" si="21"/>
        <v>-4.3961052413507016</v>
      </c>
      <c r="R42" s="13">
        <f t="shared" ref="R42" si="22">100*((R39-R40))/R40</f>
        <v>-2.1746894718044119</v>
      </c>
      <c r="S42" s="13">
        <f t="shared" si="21"/>
        <v>14.328796152905756</v>
      </c>
      <c r="T42" s="24"/>
    </row>
    <row r="43" spans="1:20" ht="51" customHeight="1" x14ac:dyDescent="0.3">
      <c r="B43" s="12"/>
      <c r="C43" s="12"/>
      <c r="D43" s="12"/>
      <c r="F43" s="36" t="str">
        <f>"% Gap - "&amp;F39&amp;" to England"</f>
        <v>% Gap - Ribble Valley to England</v>
      </c>
      <c r="G43" s="37"/>
      <c r="H43" s="38"/>
      <c r="I43" s="13">
        <f>100*(I39-I41)/I41</f>
        <v>-14.331210191082807</v>
      </c>
      <c r="J43" s="13">
        <f>100*(J39-J41)/J41</f>
        <v>0.32894736842104561</v>
      </c>
      <c r="K43" s="13">
        <f t="shared" ref="K43:S43" si="23">100*(K39-K41)/K41</f>
        <v>-18.430034129692832</v>
      </c>
      <c r="L43" s="13">
        <f t="shared" si="23"/>
        <v>-12.587412587412583</v>
      </c>
      <c r="M43" s="13">
        <f t="shared" si="23"/>
        <v>20.20905923344948</v>
      </c>
      <c r="N43" s="13">
        <f t="shared" si="23"/>
        <v>-1.0309278350515549</v>
      </c>
      <c r="O43" s="13">
        <f t="shared" si="23"/>
        <v>-16.896551724137925</v>
      </c>
      <c r="P43" s="13">
        <f t="shared" si="23"/>
        <v>-15.331010452961669</v>
      </c>
      <c r="Q43" s="13">
        <f t="shared" si="23"/>
        <v>-8.5526315789473752</v>
      </c>
      <c r="R43" s="13">
        <f t="shared" ref="R43" si="24">100*(R39-R41)/R41</f>
        <v>-10.271903323262835</v>
      </c>
      <c r="S43" s="13">
        <f t="shared" si="23"/>
        <v>7.9872204472843453</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A5sgSNezBgsPrkLlodu00vcnZ8qYTN+2YfdGdvTbtzl0BJVi882s+pxsMkQTkIFqnYUTV6fY7j5eL6rHeBdzvA==" saltValue="50PI1WHLFirMKKkh+HwSW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2022-12-05T09:10:59Z</dcterms:modified>
</cp:coreProperties>
</file>