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50521/"/>
    </mc:Choice>
  </mc:AlternateContent>
  <xr:revisionPtr revIDLastSave="231" documentId="8_{277E3F2A-DC90-4E59-B621-BEA0B721CE7F}" xr6:coauthVersionLast="46" xr6:coauthVersionMax="46" xr10:uidLastSave="{48D10500-7C1F-461B-B5FC-D0E093997430}"/>
  <workbookProtection workbookAlgorithmName="SHA-512" workbookHashValue="NMBEOq7fNSBgflqa3nRLrgucyVoFsnbOQ91fjGpIa0OgNnS/d3C5bWd0crd6iRqr8r+4R3SIEYFsW0IUF2VZIw==" workbookSaltValue="GjPQW0elNPl4dKG6QEUQrw==" workbookSpinCount="100000" lockStructure="1"/>
  <bookViews>
    <workbookView xWindow="28680" yWindow="-120" windowWidth="38640" windowHeight="21240" firstSheet="1" activeTab="1" xr2:uid="{00000000-000D-0000-FFFF-FFFF00000000}"/>
  </bookViews>
  <sheets>
    <sheet name="data" sheetId="1" state="veryHidden" r:id="rId1"/>
    <sheet name="frontsheet" sheetId="2" r:id="rId2"/>
    <sheet name="members" sheetId="3" state="veryHidden" r:id="rId3"/>
    <sheet name="classifications" sheetId="4" state="veryHidden" r:id="rId4"/>
  </sheets>
  <definedNames>
    <definedName name="members">members!$A$1:$A$118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2" l="1"/>
  <c r="O8" i="2" s="1"/>
  <c r="B11" i="2"/>
  <c r="B9" i="2"/>
  <c r="I7" i="2"/>
  <c r="M7" i="2" s="1"/>
  <c r="E373" i="1"/>
  <c r="F373" i="1"/>
  <c r="G373" i="1"/>
  <c r="H373" i="1"/>
  <c r="I373" i="1"/>
  <c r="J373" i="1"/>
  <c r="K373" i="1"/>
  <c r="L373" i="1"/>
  <c r="M373" i="1"/>
  <c r="N373" i="1"/>
  <c r="E374" i="1"/>
  <c r="F374" i="1"/>
  <c r="G374" i="1"/>
  <c r="H374" i="1"/>
  <c r="I374" i="1"/>
  <c r="J374" i="1"/>
  <c r="K374" i="1"/>
  <c r="L374" i="1"/>
  <c r="M374" i="1"/>
  <c r="N374" i="1"/>
  <c r="E375" i="1"/>
  <c r="F375" i="1"/>
  <c r="G375" i="1"/>
  <c r="H375" i="1"/>
  <c r="I375" i="1"/>
  <c r="J375" i="1"/>
  <c r="K375" i="1"/>
  <c r="L375" i="1"/>
  <c r="M375" i="1"/>
  <c r="N375" i="1"/>
  <c r="E376" i="1"/>
  <c r="F376" i="1"/>
  <c r="G376" i="1"/>
  <c r="H376" i="1"/>
  <c r="I376" i="1"/>
  <c r="J376" i="1"/>
  <c r="K376" i="1"/>
  <c r="L376" i="1"/>
  <c r="M376" i="1"/>
  <c r="N376" i="1"/>
  <c r="E378" i="1"/>
  <c r="F378" i="1"/>
  <c r="G378" i="1"/>
  <c r="H378" i="1"/>
  <c r="I378" i="1"/>
  <c r="J378" i="1"/>
  <c r="K378" i="1"/>
  <c r="L378" i="1"/>
  <c r="M378" i="1"/>
  <c r="N378" i="1"/>
  <c r="E379" i="1"/>
  <c r="F379" i="1"/>
  <c r="G379" i="1"/>
  <c r="H379" i="1"/>
  <c r="I379" i="1"/>
  <c r="J379" i="1"/>
  <c r="K379" i="1"/>
  <c r="L379" i="1"/>
  <c r="M379" i="1"/>
  <c r="N379" i="1"/>
  <c r="E383" i="1"/>
  <c r="F383" i="1"/>
  <c r="G383" i="1"/>
  <c r="H383" i="1"/>
  <c r="I383" i="1"/>
  <c r="J383" i="1"/>
  <c r="K383" i="1"/>
  <c r="L383" i="1"/>
  <c r="M383" i="1"/>
  <c r="N383" i="1"/>
  <c r="E384" i="1"/>
  <c r="F384" i="1"/>
  <c r="G384" i="1"/>
  <c r="H384" i="1"/>
  <c r="I384" i="1"/>
  <c r="J384" i="1"/>
  <c r="K384" i="1"/>
  <c r="L384" i="1"/>
  <c r="M384" i="1"/>
  <c r="N384" i="1"/>
  <c r="D384" i="1"/>
  <c r="D383" i="1"/>
  <c r="D379" i="1"/>
  <c r="D378" i="1"/>
  <c r="D374" i="1"/>
  <c r="D375" i="1"/>
  <c r="D376" i="1"/>
  <c r="D373" i="1"/>
  <c r="E367" i="1"/>
  <c r="F367" i="1"/>
  <c r="G367" i="1"/>
  <c r="H367" i="1"/>
  <c r="I367" i="1"/>
  <c r="J367" i="1"/>
  <c r="K367" i="1"/>
  <c r="L367" i="1"/>
  <c r="M367" i="1"/>
  <c r="N367" i="1"/>
  <c r="E368" i="1"/>
  <c r="F368" i="1"/>
  <c r="G368" i="1"/>
  <c r="H368" i="1"/>
  <c r="I368" i="1"/>
  <c r="J368" i="1"/>
  <c r="K368" i="1"/>
  <c r="L368" i="1"/>
  <c r="M368" i="1"/>
  <c r="N368" i="1"/>
  <c r="E369" i="1"/>
  <c r="F369" i="1"/>
  <c r="G369" i="1"/>
  <c r="H369" i="1"/>
  <c r="I369" i="1"/>
  <c r="J369" i="1"/>
  <c r="K369" i="1"/>
  <c r="L369" i="1"/>
  <c r="M369" i="1"/>
  <c r="N369" i="1"/>
  <c r="E370" i="1"/>
  <c r="F370" i="1"/>
  <c r="G370" i="1"/>
  <c r="H370" i="1"/>
  <c r="I370" i="1"/>
  <c r="J370" i="1"/>
  <c r="K370" i="1"/>
  <c r="L370" i="1"/>
  <c r="M370" i="1"/>
  <c r="N370" i="1"/>
  <c r="D368" i="1"/>
  <c r="D369" i="1"/>
  <c r="D370" i="1"/>
  <c r="D367" i="1"/>
  <c r="B337" i="1"/>
  <c r="E364" i="1" s="1"/>
  <c r="E363" i="1"/>
  <c r="F363" i="1"/>
  <c r="G363" i="1"/>
  <c r="H363" i="1"/>
  <c r="I363" i="1"/>
  <c r="J363" i="1"/>
  <c r="K363" i="1"/>
  <c r="L363" i="1"/>
  <c r="M363" i="1"/>
  <c r="N363" i="1"/>
  <c r="D363" i="1"/>
  <c r="K7" i="2" l="1"/>
  <c r="J7" i="2"/>
  <c r="T7" i="2"/>
  <c r="S7" i="2"/>
  <c r="L7" i="2"/>
  <c r="R7" i="2"/>
  <c r="Q7" i="2"/>
  <c r="P7" i="2"/>
  <c r="O7" i="2"/>
  <c r="N7" i="2"/>
  <c r="K8" i="2"/>
  <c r="T8" i="2"/>
  <c r="M8" i="2"/>
  <c r="S8" i="2"/>
  <c r="R8" i="2"/>
  <c r="L8" i="2"/>
  <c r="J8" i="2"/>
  <c r="Q8" i="2"/>
  <c r="P8" i="2"/>
  <c r="N8" i="2"/>
  <c r="H366" i="1"/>
  <c r="F365" i="1"/>
  <c r="G366" i="1"/>
  <c r="E365" i="1"/>
  <c r="N364" i="1"/>
  <c r="M364" i="1"/>
  <c r="L364" i="1"/>
  <c r="K364" i="1"/>
  <c r="J364" i="1"/>
  <c r="F366" i="1"/>
  <c r="D364" i="1"/>
  <c r="E366" i="1"/>
  <c r="D366" i="1"/>
  <c r="N365" i="1"/>
  <c r="D365" i="1"/>
  <c r="M365" i="1"/>
  <c r="N366" i="1"/>
  <c r="L365" i="1"/>
  <c r="M366" i="1"/>
  <c r="K365" i="1"/>
  <c r="I364" i="1"/>
  <c r="J365" i="1"/>
  <c r="H364" i="1"/>
  <c r="G364" i="1"/>
  <c r="K366" i="1"/>
  <c r="I365" i="1"/>
  <c r="J366" i="1"/>
  <c r="H365" i="1"/>
  <c r="F364" i="1"/>
  <c r="L366" i="1"/>
  <c r="I366" i="1"/>
  <c r="G365" i="1"/>
  <c r="C100" i="1" l="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99"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5"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8" i="1"/>
  <c r="B339" i="1"/>
  <c r="B340" i="1"/>
  <c r="B341" i="1"/>
  <c r="B342" i="1"/>
  <c r="B343" i="1"/>
  <c r="B344" i="1"/>
  <c r="B345" i="1"/>
  <c r="B346" i="1"/>
  <c r="B347" i="1"/>
  <c r="B348" i="1"/>
  <c r="B349" i="1"/>
  <c r="B350" i="1"/>
  <c r="B351" i="1"/>
  <c r="B352" i="1"/>
  <c r="B353" i="1"/>
  <c r="B354" i="1"/>
  <c r="B355" i="1"/>
  <c r="B356" i="1"/>
  <c r="B357" i="1"/>
  <c r="B358" i="1"/>
  <c r="B359" i="1"/>
  <c r="B360" i="1"/>
  <c r="B99"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5" i="1"/>
  <c r="B106" i="3" l="1"/>
  <c r="C106" i="3" s="1"/>
  <c r="D106" i="3" s="1"/>
  <c r="B107" i="3"/>
  <c r="C107" i="3" s="1"/>
  <c r="D107" i="3" s="1"/>
  <c r="B108" i="3"/>
  <c r="C108" i="3" s="1"/>
  <c r="D108" i="3" s="1"/>
  <c r="B109" i="3"/>
  <c r="C109" i="3" s="1"/>
  <c r="D109" i="3" s="1"/>
  <c r="B110" i="3"/>
  <c r="C110" i="3" s="1"/>
  <c r="D110" i="3" s="1"/>
  <c r="B111" i="3"/>
  <c r="C111" i="3" s="1"/>
  <c r="D111" i="3" s="1"/>
  <c r="B112" i="3"/>
  <c r="C112" i="3" s="1"/>
  <c r="D112" i="3" s="1"/>
  <c r="B113" i="3"/>
  <c r="C113" i="3" s="1"/>
  <c r="D113" i="3" s="1"/>
  <c r="B24" i="3"/>
  <c r="C24" i="3" s="1"/>
  <c r="D24" i="3" s="1"/>
  <c r="B25" i="3"/>
  <c r="C25" i="3" s="1"/>
  <c r="D25" i="3" s="1"/>
  <c r="B26" i="3"/>
  <c r="C26" i="3" s="1"/>
  <c r="D26" i="3" s="1"/>
  <c r="B27" i="3"/>
  <c r="C27" i="3" s="1"/>
  <c r="D27" i="3" s="1"/>
  <c r="B28" i="3"/>
  <c r="C28" i="3" s="1"/>
  <c r="D28" i="3" s="1"/>
  <c r="B29" i="3"/>
  <c r="C29" i="3" s="1"/>
  <c r="D29" i="3" s="1"/>
  <c r="B30" i="3"/>
  <c r="C30" i="3" s="1"/>
  <c r="D30" i="3" s="1"/>
  <c r="B31" i="3"/>
  <c r="C31" i="3" s="1"/>
  <c r="D31" i="3" s="1"/>
  <c r="B32" i="3"/>
  <c r="C32" i="3" s="1"/>
  <c r="D32" i="3" s="1"/>
  <c r="B33" i="3"/>
  <c r="C33" i="3" s="1"/>
  <c r="D33" i="3" s="1"/>
  <c r="B34" i="3"/>
  <c r="C34" i="3" s="1"/>
  <c r="D34" i="3" s="1"/>
  <c r="B35" i="3"/>
  <c r="C35" i="3" s="1"/>
  <c r="D35" i="3" s="1"/>
  <c r="B36" i="3"/>
  <c r="C36" i="3" s="1"/>
  <c r="D36" i="3" s="1"/>
  <c r="B37" i="3"/>
  <c r="C37" i="3" s="1"/>
  <c r="D37" i="3" s="1"/>
  <c r="B38" i="3"/>
  <c r="C38" i="3" s="1"/>
  <c r="D38" i="3" s="1"/>
  <c r="B39" i="3"/>
  <c r="C39" i="3" s="1"/>
  <c r="D39" i="3" s="1"/>
  <c r="B40" i="3"/>
  <c r="C40" i="3" s="1"/>
  <c r="D40" i="3" s="1"/>
  <c r="B41" i="3"/>
  <c r="C41" i="3" s="1"/>
  <c r="D41" i="3" s="1"/>
  <c r="B42" i="3"/>
  <c r="C42" i="3" s="1"/>
  <c r="D42" i="3" s="1"/>
  <c r="B43" i="3"/>
  <c r="C43" i="3" s="1"/>
  <c r="D43" i="3" s="1"/>
  <c r="B44" i="3"/>
  <c r="C44" i="3" s="1"/>
  <c r="D44" i="3" s="1"/>
  <c r="B45" i="3"/>
  <c r="C45" i="3" s="1"/>
  <c r="D45" i="3" s="1"/>
  <c r="B46" i="3"/>
  <c r="C46" i="3" s="1"/>
  <c r="D46" i="3" s="1"/>
  <c r="B47" i="3"/>
  <c r="C47" i="3" s="1"/>
  <c r="D47" i="3" s="1"/>
  <c r="B48" i="3"/>
  <c r="C48" i="3" s="1"/>
  <c r="D48" i="3" s="1"/>
  <c r="B49" i="3"/>
  <c r="C49" i="3" s="1"/>
  <c r="D49" i="3" s="1"/>
  <c r="B50" i="3"/>
  <c r="C50" i="3" s="1"/>
  <c r="D50" i="3" s="1"/>
  <c r="B51" i="3"/>
  <c r="C51" i="3" s="1"/>
  <c r="D51" i="3" s="1"/>
  <c r="B52" i="3"/>
  <c r="C52" i="3" s="1"/>
  <c r="D52" i="3" s="1"/>
  <c r="B53" i="3"/>
  <c r="C53" i="3" s="1"/>
  <c r="D53" i="3" s="1"/>
  <c r="B54" i="3"/>
  <c r="C54" i="3" s="1"/>
  <c r="D54" i="3" s="1"/>
  <c r="B55" i="3"/>
  <c r="C55" i="3" s="1"/>
  <c r="D55" i="3" s="1"/>
  <c r="B56" i="3"/>
  <c r="C56" i="3" s="1"/>
  <c r="D56" i="3" s="1"/>
  <c r="B57" i="3"/>
  <c r="C57" i="3" s="1"/>
  <c r="D57" i="3" s="1"/>
  <c r="B58" i="3"/>
  <c r="C58" i="3" s="1"/>
  <c r="D58" i="3" s="1"/>
  <c r="B59" i="3"/>
  <c r="C59" i="3" s="1"/>
  <c r="D59" i="3" s="1"/>
  <c r="B60" i="3"/>
  <c r="C60" i="3" s="1"/>
  <c r="D60" i="3" s="1"/>
  <c r="B61" i="3"/>
  <c r="C61" i="3" s="1"/>
  <c r="D61" i="3" s="1"/>
  <c r="B62" i="3"/>
  <c r="C62" i="3" s="1"/>
  <c r="D62" i="3" s="1"/>
  <c r="B63" i="3"/>
  <c r="C63" i="3" s="1"/>
  <c r="D63" i="3" s="1"/>
  <c r="B64" i="3"/>
  <c r="C64" i="3" s="1"/>
  <c r="D64" i="3" s="1"/>
  <c r="B65" i="3"/>
  <c r="C65" i="3" s="1"/>
  <c r="D65" i="3" s="1"/>
  <c r="B66" i="3"/>
  <c r="C66" i="3" s="1"/>
  <c r="D66" i="3" s="1"/>
  <c r="B67" i="3"/>
  <c r="C67" i="3" s="1"/>
  <c r="D67" i="3" s="1"/>
  <c r="B68" i="3"/>
  <c r="C68" i="3" s="1"/>
  <c r="D68" i="3" s="1"/>
  <c r="B69" i="3"/>
  <c r="C69" i="3" s="1"/>
  <c r="D69" i="3" s="1"/>
  <c r="B70" i="3"/>
  <c r="C70" i="3" s="1"/>
  <c r="D70" i="3" s="1"/>
  <c r="B71" i="3"/>
  <c r="C71" i="3" s="1"/>
  <c r="D71" i="3" s="1"/>
  <c r="B72" i="3"/>
  <c r="C72" i="3" s="1"/>
  <c r="D72" i="3" s="1"/>
  <c r="B73" i="3"/>
  <c r="C73" i="3" s="1"/>
  <c r="D73" i="3" s="1"/>
  <c r="B74" i="3"/>
  <c r="C74" i="3" s="1"/>
  <c r="D74" i="3" s="1"/>
  <c r="B75" i="3"/>
  <c r="C75" i="3" s="1"/>
  <c r="D75" i="3" s="1"/>
  <c r="B76" i="3"/>
  <c r="C76" i="3" s="1"/>
  <c r="D76" i="3" s="1"/>
  <c r="B77" i="3"/>
  <c r="C77" i="3" s="1"/>
  <c r="D77" i="3" s="1"/>
  <c r="B78" i="3"/>
  <c r="C78" i="3" s="1"/>
  <c r="D78" i="3" s="1"/>
  <c r="B79" i="3"/>
  <c r="C79" i="3" s="1"/>
  <c r="D79" i="3" s="1"/>
  <c r="B80" i="3"/>
  <c r="C80" i="3" s="1"/>
  <c r="D80" i="3" s="1"/>
  <c r="B81" i="3"/>
  <c r="C81" i="3" s="1"/>
  <c r="D81" i="3" s="1"/>
  <c r="B82" i="3"/>
  <c r="C82" i="3" s="1"/>
  <c r="D82" i="3" s="1"/>
  <c r="B83" i="3"/>
  <c r="C83" i="3" s="1"/>
  <c r="D83" i="3" s="1"/>
  <c r="B84" i="3"/>
  <c r="C84" i="3" s="1"/>
  <c r="D84" i="3" s="1"/>
  <c r="B85" i="3"/>
  <c r="C85" i="3" s="1"/>
  <c r="D85" i="3" s="1"/>
  <c r="B86" i="3"/>
  <c r="C86" i="3" s="1"/>
  <c r="D86" i="3" s="1"/>
  <c r="B87" i="3"/>
  <c r="C87" i="3" s="1"/>
  <c r="D87" i="3" s="1"/>
  <c r="B88" i="3"/>
  <c r="C88" i="3" s="1"/>
  <c r="D88" i="3" s="1"/>
  <c r="B89" i="3"/>
  <c r="C89" i="3" s="1"/>
  <c r="D89" i="3" s="1"/>
  <c r="B90" i="3"/>
  <c r="C90" i="3" s="1"/>
  <c r="D90" i="3" s="1"/>
  <c r="B91" i="3"/>
  <c r="C91" i="3" s="1"/>
  <c r="D91" i="3" s="1"/>
  <c r="B92" i="3"/>
  <c r="C92" i="3" s="1"/>
  <c r="D92" i="3" s="1"/>
  <c r="B93" i="3"/>
  <c r="C93" i="3" s="1"/>
  <c r="D93" i="3" s="1"/>
  <c r="B94" i="3"/>
  <c r="C94" i="3" s="1"/>
  <c r="D94" i="3" s="1"/>
  <c r="B95" i="3"/>
  <c r="C95" i="3" s="1"/>
  <c r="D95" i="3" s="1"/>
  <c r="B96" i="3"/>
  <c r="C96" i="3" s="1"/>
  <c r="D96" i="3" s="1"/>
  <c r="B97" i="3"/>
  <c r="C97" i="3" s="1"/>
  <c r="D97" i="3" s="1"/>
  <c r="B98" i="3"/>
  <c r="C98" i="3" s="1"/>
  <c r="D98" i="3" s="1"/>
  <c r="B99" i="3"/>
  <c r="C99" i="3" s="1"/>
  <c r="D99" i="3" s="1"/>
  <c r="B100" i="3"/>
  <c r="C100" i="3" s="1"/>
  <c r="D100" i="3" s="1"/>
  <c r="B101" i="3"/>
  <c r="C101" i="3" s="1"/>
  <c r="D101" i="3" s="1"/>
  <c r="B102" i="3"/>
  <c r="C102" i="3" s="1"/>
  <c r="D102" i="3" s="1"/>
  <c r="B103" i="3"/>
  <c r="C103" i="3" s="1"/>
  <c r="D103" i="3" s="1"/>
  <c r="B104" i="3"/>
  <c r="C104" i="3" s="1"/>
  <c r="D104" i="3" s="1"/>
  <c r="B105" i="3"/>
  <c r="C105" i="3" s="1"/>
  <c r="D105" i="3" s="1"/>
  <c r="N2" i="3"/>
  <c r="N3" i="3"/>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 i="3"/>
  <c r="B23" i="3" l="1"/>
  <c r="C23" i="3" s="1"/>
  <c r="D23" i="3" s="1"/>
</calcChain>
</file>

<file path=xl/sharedStrings.xml><?xml version="1.0" encoding="utf-8"?>
<sst xmlns="http://schemas.openxmlformats.org/spreadsheetml/2006/main" count="2086" uniqueCount="393">
  <si>
    <t>Table 704 Rents: Private Registered Provider (PRP) rents, by district, England 1997 to 20161,2,3,4,5</t>
  </si>
  <si>
    <t>England</t>
  </si>
  <si>
    <t>Barking and Dagenham</t>
  </si>
  <si>
    <t>Barnet</t>
  </si>
  <si>
    <t>Bexley</t>
  </si>
  <si>
    <t>Brent</t>
  </si>
  <si>
    <t>Bromley</t>
  </si>
  <si>
    <t>Camden</t>
  </si>
  <si>
    <t>City of London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</si>
  <si>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</si>
  <si>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</si>
  <si>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</si>
  <si>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</si>
  <si>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</si>
  <si>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</si>
  <si>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</si>
  <si>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</si>
  <si>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</si>
  <si>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</si>
  <si>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</si>
  <si>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</si>
  <si>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</si>
  <si>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</si>
  <si>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</si>
  <si>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</si>
  <si>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</si>
  <si>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</si>
  <si>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</si>
  <si>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</si>
  <si>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</si>
  <si>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</si>
  <si>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</si>
  <si>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</si>
  <si>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</si>
  <si>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</si>
  <si>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Bolton</t>
  </si>
  <si>
    <t>Bury</t>
  </si>
  <si>
    <t>Manchester</t>
  </si>
  <si>
    <t>Oldham</t>
  </si>
  <si>
    <t>Rochdale</t>
  </si>
  <si>
    <t>Salford</t>
  </si>
  <si>
    <t>Stockport</t>
  </si>
  <si>
    <t>Tameside</t>
  </si>
  <si>
    <t>Trafford</t>
  </si>
  <si>
    <t>Wigan</t>
  </si>
  <si>
    <t>Knowsley</t>
  </si>
  <si>
    <t>Liverpool</t>
  </si>
  <si>
    <t>Sefton</t>
  </si>
  <si>
    <t>St. Helens</t>
  </si>
  <si>
    <t>Wirral</t>
  </si>
  <si>
    <t>Barnsley</t>
  </si>
  <si>
    <t>Doncaster</t>
  </si>
  <si>
    <t>Rotherham</t>
  </si>
  <si>
    <t>Sheffield</t>
  </si>
  <si>
    <t>Gateshead</t>
  </si>
  <si>
    <t>Newcastle upon Tyne</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</si>
  <si>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</si>
  <si>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</si>
  <si>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</si>
  <si>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</si>
  <si>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</si>
  <si>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</si>
  <si>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</si>
  <si>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</si>
  <si>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</si>
  <si>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</si>
  <si>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</si>
  <si>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</si>
  <si>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</si>
  <si>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</si>
  <si>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</si>
  <si>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Bedford</t>
  </si>
  <si>
    <t>Buckinghamshire</t>
  </si>
  <si>
    <t>Aylesbury Vale</t>
  </si>
  <si>
    <t>Chiltern</t>
  </si>
  <si>
    <t>South Bucks</t>
  </si>
  <si>
    <t>Wycombe</t>
  </si>
  <si>
    <t>Cambridgeshire</t>
  </si>
  <si>
    <t>Cambridge</t>
  </si>
  <si>
    <t>East Cambridgeshire</t>
  </si>
  <si>
    <t>Fenland</t>
  </si>
  <si>
    <t>Huntingdonshire</t>
  </si>
  <si>
    <t>South Cambridgeshire</t>
  </si>
  <si>
    <t>Isles of Scilly</t>
  </si>
  <si>
    <t>Cumbria</t>
  </si>
  <si>
    <t>Allerdale</t>
  </si>
  <si>
    <t>Barrow-in-Furness</t>
  </si>
  <si>
    <t>Carlisle</t>
  </si>
  <si>
    <t>Copeland</t>
  </si>
  <si>
    <t>Eden</t>
  </si>
  <si>
    <t>South Lakeland</t>
  </si>
  <si>
    <t>Derbyshire</t>
  </si>
  <si>
    <t>Amber Valley</t>
  </si>
  <si>
    <t>Bolsover</t>
  </si>
  <si>
    <t>Chesterfield</t>
  </si>
  <si>
    <t>Derbyshire Dales</t>
  </si>
  <si>
    <t>Erewash</t>
  </si>
  <si>
    <t>High Peak</t>
  </si>
  <si>
    <t>North East Derbyshire</t>
  </si>
  <si>
    <t>South Derbyshire</t>
  </si>
  <si>
    <t>Devon</t>
  </si>
  <si>
    <t>East Devon</t>
  </si>
  <si>
    <t>Exeter</t>
  </si>
  <si>
    <t>Mid Devon</t>
  </si>
  <si>
    <t>North Devon</t>
  </si>
  <si>
    <t>South Hams</t>
  </si>
  <si>
    <t>Teignbridge</t>
  </si>
  <si>
    <t>Torridge</t>
  </si>
  <si>
    <t>West Devon</t>
  </si>
  <si>
    <t>Dorset</t>
  </si>
  <si>
    <t>Christchurch</t>
  </si>
  <si>
    <t>East Dorset</t>
  </si>
  <si>
    <t>North Dorset</t>
  </si>
  <si>
    <t>Purbeck</t>
  </si>
  <si>
    <t>West Dorset</t>
  </si>
  <si>
    <t>Weymouth and Portland</t>
  </si>
  <si>
    <t>East Sussex</t>
  </si>
  <si>
    <t>Eastbourne</t>
  </si>
  <si>
    <t>Hastings</t>
  </si>
  <si>
    <t>Lewes</t>
  </si>
  <si>
    <t>Rother</t>
  </si>
  <si>
    <t>Wealden</t>
  </si>
  <si>
    <t>Essex</t>
  </si>
  <si>
    <t>Basildon</t>
  </si>
  <si>
    <t>Braintree</t>
  </si>
  <si>
    <t>Brentwood</t>
  </si>
  <si>
    <t>Castle Point</t>
  </si>
  <si>
    <t>Chelmsford</t>
  </si>
  <si>
    <t>Colchester</t>
  </si>
  <si>
    <t>Epping Forest</t>
  </si>
  <si>
    <t>Harlow</t>
  </si>
  <si>
    <t>Maldon</t>
  </si>
  <si>
    <t>Rochford</t>
  </si>
  <si>
    <t>Tendring</t>
  </si>
  <si>
    <t>Uttlesford</t>
  </si>
  <si>
    <t>Gloucestershire</t>
  </si>
  <si>
    <t>Cheltenham</t>
  </si>
  <si>
    <t>Cotswold</t>
  </si>
  <si>
    <t>Forest of Dean</t>
  </si>
  <si>
    <t>Gloucester</t>
  </si>
  <si>
    <t>Stroud</t>
  </si>
  <si>
    <t>Tewkesbury</t>
  </si>
  <si>
    <t>Hampshire</t>
  </si>
  <si>
    <t>Basingstoke and Deane</t>
  </si>
  <si>
    <t>East Hampshire</t>
  </si>
  <si>
    <t>Eastleigh</t>
  </si>
  <si>
    <t>Fareham</t>
  </si>
  <si>
    <t>Gosport</t>
  </si>
  <si>
    <t>Hart</t>
  </si>
  <si>
    <t>Havant</t>
  </si>
  <si>
    <t>New Forest</t>
  </si>
  <si>
    <t>Rushmoor</t>
  </si>
  <si>
    <t>Test Valley</t>
  </si>
  <si>
    <t>Winchester</t>
  </si>
  <si>
    <t>Hertfordshire</t>
  </si>
  <si>
    <t>Broxbourne</t>
  </si>
  <si>
    <t>Dacorum</t>
  </si>
  <si>
    <t>East Hertfordshire</t>
  </si>
  <si>
    <t>Hertsmere</t>
  </si>
  <si>
    <t>North Hertfordshire</t>
  </si>
  <si>
    <t>St Albans</t>
  </si>
  <si>
    <t>Stevenage</t>
  </si>
  <si>
    <t>Three Rivers</t>
  </si>
  <si>
    <t>Watford</t>
  </si>
  <si>
    <t>Welwyn Hatfield</t>
  </si>
  <si>
    <t>Kent</t>
  </si>
  <si>
    <t>Ashford</t>
  </si>
  <si>
    <t>Canterbury</t>
  </si>
  <si>
    <t>Dartford</t>
  </si>
  <si>
    <t>Dover</t>
  </si>
  <si>
    <t>Gravesham</t>
  </si>
  <si>
    <t>Maidstone</t>
  </si>
  <si>
    <t>Sevenoaks</t>
  </si>
  <si>
    <t>Swale</t>
  </si>
  <si>
    <t>Thanet</t>
  </si>
  <si>
    <t>Tonbridge and Malling</t>
  </si>
  <si>
    <t>Tunbridge Wells</t>
  </si>
  <si>
    <t>Lancashire</t>
  </si>
  <si>
    <t>Burnley</t>
  </si>
  <si>
    <t>Chorley</t>
  </si>
  <si>
    <t>Fylde</t>
  </si>
  <si>
    <t>Hyndburn</t>
  </si>
  <si>
    <t>Lancaster</t>
  </si>
  <si>
    <t>Pendle</t>
  </si>
  <si>
    <t>Preston</t>
  </si>
  <si>
    <t>Ribble Valley</t>
  </si>
  <si>
    <t>Rossendale</t>
  </si>
  <si>
    <t>South Ribble</t>
  </si>
  <si>
    <t>West Lancashire</t>
  </si>
  <si>
    <t>Wyre</t>
  </si>
  <si>
    <t>Leicestershire</t>
  </si>
  <si>
    <t>Blaby</t>
  </si>
  <si>
    <t>Charnwood</t>
  </si>
  <si>
    <t>Harborough</t>
  </si>
  <si>
    <t>Hinckley and Bosworth</t>
  </si>
  <si>
    <t>Melton</t>
  </si>
  <si>
    <t>North West Leicestershire</t>
  </si>
  <si>
    <t>Oadby and Wigston</t>
  </si>
  <si>
    <t>Lincolnshire</t>
  </si>
  <si>
    <t>Boston</t>
  </si>
  <si>
    <t>East Lindsey</t>
  </si>
  <si>
    <t>Lincoln</t>
  </si>
  <si>
    <t>North Kesteven</t>
  </si>
  <si>
    <t>South Holland</t>
  </si>
  <si>
    <t>South Kesteven</t>
  </si>
  <si>
    <t>West Lindsey</t>
  </si>
  <si>
    <t>Norfolk</t>
  </si>
  <si>
    <t>Breckland</t>
  </si>
  <si>
    <t>Broadland</t>
  </si>
  <si>
    <t>Great Yarmouth</t>
  </si>
  <si>
    <t>King's Lynn and West Norfolk</t>
  </si>
  <si>
    <t>North Norfolk</t>
  </si>
  <si>
    <t>Norwich</t>
  </si>
  <si>
    <t>South Norfolk</t>
  </si>
  <si>
    <t>Northamptonshire</t>
  </si>
  <si>
    <t>Corby</t>
  </si>
  <si>
    <t>Daventry</t>
  </si>
  <si>
    <t>East Northamptonshire</t>
  </si>
  <si>
    <t>Kettering</t>
  </si>
  <si>
    <t>Northampton</t>
  </si>
  <si>
    <t>South Northamptonshire</t>
  </si>
  <si>
    <t>Wellingborough</t>
  </si>
  <si>
    <t>Northumberland</t>
  </si>
  <si>
    <t>North Yorkshire</t>
  </si>
  <si>
    <t>Craven</t>
  </si>
  <si>
    <t>Hambleton</t>
  </si>
  <si>
    <t>Harrogate</t>
  </si>
  <si>
    <t>Richmondshire</t>
  </si>
  <si>
    <t>Ryedale</t>
  </si>
  <si>
    <t>Scarborough</t>
  </si>
  <si>
    <t>Selby</t>
  </si>
  <si>
    <t>Nottinghamshire</t>
  </si>
  <si>
    <t>Ashfield</t>
  </si>
  <si>
    <t>Bassetlaw</t>
  </si>
  <si>
    <t>Broxtowe</t>
  </si>
  <si>
    <t>Gedling</t>
  </si>
  <si>
    <t>Mansfield</t>
  </si>
  <si>
    <t>Newark and Sherwood</t>
  </si>
  <si>
    <t>Rushcliffe</t>
  </si>
  <si>
    <t>Oxfordshire</t>
  </si>
  <si>
    <t>Cherwell</t>
  </si>
  <si>
    <t>Oxford</t>
  </si>
  <si>
    <t>South Oxfordshire</t>
  </si>
  <si>
    <t>Vale of White Horse</t>
  </si>
  <si>
    <t>West Oxfordshire</t>
  </si>
  <si>
    <t>Shropshire</t>
  </si>
  <si>
    <t>Somerset</t>
  </si>
  <si>
    <t>Mendip</t>
  </si>
  <si>
    <t>Sedgemoor</t>
  </si>
  <si>
    <t>South Somerset</t>
  </si>
  <si>
    <t>Taunton Deane</t>
  </si>
  <si>
    <t>West Somerset</t>
  </si>
  <si>
    <t>Staffordshire</t>
  </si>
  <si>
    <t>Cannock Chase</t>
  </si>
  <si>
    <t>East Staffordshire</t>
  </si>
  <si>
    <t>Lichfield</t>
  </si>
  <si>
    <t>Newcastle-under-Lyme</t>
  </si>
  <si>
    <t>South Staffordshire</t>
  </si>
  <si>
    <t>Stafford</t>
  </si>
  <si>
    <t>Staffordshire Moorlands</t>
  </si>
  <si>
    <t>Tamworth</t>
  </si>
  <si>
    <t>Suffolk</t>
  </si>
  <si>
    <t>Babergh</t>
  </si>
  <si>
    <t>Forest Heath</t>
  </si>
  <si>
    <t>Ipswich</t>
  </si>
  <si>
    <t>Mid Suffolk</t>
  </si>
  <si>
    <t>St Edmundsbury</t>
  </si>
  <si>
    <t>Suffolk Coastal</t>
  </si>
  <si>
    <t>Waveney</t>
  </si>
  <si>
    <t>Surrey</t>
  </si>
  <si>
    <t>Elmbridge</t>
  </si>
  <si>
    <t>Epsom and Ewell</t>
  </si>
  <si>
    <t>Guildford</t>
  </si>
  <si>
    <t>Mole Valley</t>
  </si>
  <si>
    <t>Reigate and Banstead</t>
  </si>
  <si>
    <t>Runnymede</t>
  </si>
  <si>
    <t>Spelthorne</t>
  </si>
  <si>
    <t>Surrey Heath</t>
  </si>
  <si>
    <t>Tandridge</t>
  </si>
  <si>
    <t>Waverley</t>
  </si>
  <si>
    <t>Woking</t>
  </si>
  <si>
    <t>Warwickshire</t>
  </si>
  <si>
    <t>North Warwickshire</t>
  </si>
  <si>
    <t>Nuneaton and Bedworth</t>
  </si>
  <si>
    <t>Rugby</t>
  </si>
  <si>
    <t>Stratford-on-Avon</t>
  </si>
  <si>
    <t>Warwick</t>
  </si>
  <si>
    <t>West Sussex</t>
  </si>
  <si>
    <t>Adur</t>
  </si>
  <si>
    <t>Arun</t>
  </si>
  <si>
    <t>Chichester</t>
  </si>
  <si>
    <t>Crawley</t>
  </si>
  <si>
    <t>Horsham</t>
  </si>
  <si>
    <t>Mid Sussex</t>
  </si>
  <si>
    <t>Worthing</t>
  </si>
  <si>
    <t>Wiltshire</t>
  </si>
  <si>
    <t>Worcestershire</t>
  </si>
  <si>
    <t>Bromsgrove</t>
  </si>
  <si>
    <t>Malvern Hills</t>
  </si>
  <si>
    <t>Redditch</t>
  </si>
  <si>
    <t>Worcester</t>
  </si>
  <si>
    <t>Wychavon</t>
  </si>
  <si>
    <t>Wyre Forest</t>
  </si>
  <si>
    <t>Bath and North East Somerset</t>
  </si>
  <si>
    <t>Blackburn with Darwen</t>
  </si>
  <si>
    <t>Blackpool</t>
  </si>
  <si>
    <t>Bournemouth</t>
  </si>
  <si>
    <t>Bracknell Forest</t>
  </si>
  <si>
    <t>Brighton and Hove</t>
  </si>
  <si>
    <t>Bristol, City of</t>
  </si>
  <si>
    <t>Central Bedfordshire</t>
  </si>
  <si>
    <t>Cheshire East</t>
  </si>
  <si>
    <t>Cheshire West and Chester</t>
  </si>
  <si>
    <t>Cornwall</t>
  </si>
  <si>
    <t>County Durham</t>
  </si>
  <si>
    <t>Darlington</t>
  </si>
  <si>
    <t>Derby</t>
  </si>
  <si>
    <t>East Riding of Yorkshire</t>
  </si>
  <si>
    <t>Halton</t>
  </si>
  <si>
    <t>Hartlepool</t>
  </si>
  <si>
    <t>Herefordshire, County of</t>
  </si>
  <si>
    <t>Isle of Wight</t>
  </si>
  <si>
    <t>Kingston upon Hull, City of</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</si>
  <si>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</si>
  <si>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</si>
  <si>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</si>
  <si>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</si>
  <si>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</si>
  <si>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</si>
  <si>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</si>
  <si>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</si>
  <si>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</si>
  <si>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</si>
  <si>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</si>
  <si>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</si>
  <si>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</si>
  <si>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</si>
  <si>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Redcar and Cleveland</t>
  </si>
  <si>
    <t>Rutland</t>
  </si>
  <si>
    <t>Slough</t>
  </si>
  <si>
    <t>South Gloucestershire</t>
  </si>
  <si>
    <t>Southampton</t>
  </si>
  <si>
    <t>Southend-on-Sea</t>
  </si>
  <si>
    <t>Stockton-on-Tees</t>
  </si>
  <si>
    <t>Stoke-on-Trent</t>
  </si>
  <si>
    <t>Swindon</t>
  </si>
  <si>
    <t>Telford and Wrekin</t>
  </si>
  <si>
    <t>Thurrock</t>
  </si>
  <si>
    <t>Torbay</t>
  </si>
  <si>
    <t>Warrington</t>
  </si>
  <si>
    <t>West Berkshire</t>
  </si>
  <si>
    <t>Windsor and Maidenhead</t>
  </si>
  <si>
    <t>Wokingham</t>
  </si>
  <si>
    <t>York</t>
  </si>
  <si>
    <t>Urban with Significant Rural</t>
  </si>
  <si>
    <t>Predominantly Urban</t>
  </si>
  <si>
    <t>Predominantly Rural</t>
  </si>
  <si>
    <t>Folkestone and Hythe</t>
  </si>
  <si>
    <t>Private rental affordability</t>
  </si>
  <si>
    <t>Years:</t>
  </si>
  <si>
    <t>Source: Ministry of Housing, Communities &amp; Local Government</t>
  </si>
  <si>
    <t>Housing Statistics - Table 704 Private Registered Provider (PRP) rents</t>
  </si>
  <si>
    <t>Local authority selection:</t>
  </si>
  <si>
    <t>Class:</t>
  </si>
  <si>
    <t>Classification:</t>
  </si>
  <si>
    <t>Private Registered Provider (PRP) rents (£ per week)</t>
  </si>
  <si>
    <t>West Suffolk</t>
  </si>
  <si>
    <t>East Suffolk</t>
  </si>
  <si>
    <t>Somerset West and Taunton</t>
  </si>
  <si>
    <t>SD</t>
  </si>
  <si>
    <t>Shire District</t>
  </si>
  <si>
    <t>UA</t>
  </si>
  <si>
    <t>Unitary Authority</t>
  </si>
  <si>
    <t>L</t>
  </si>
  <si>
    <t>London Borough</t>
  </si>
  <si>
    <t>MD</t>
  </si>
  <si>
    <t>Met District</t>
  </si>
  <si>
    <t>Bournemouth, Christchurch and Poole</t>
  </si>
  <si>
    <t>SC</t>
  </si>
  <si>
    <t>Shire County</t>
  </si>
  <si>
    <t>Predominantly Urban - Shire District</t>
  </si>
  <si>
    <t>Predominantly Urban - Unitary Authority</t>
  </si>
  <si>
    <t>Predominantly Urban - London Borough</t>
  </si>
  <si>
    <t>Predominantly Urban - Met District</t>
  </si>
  <si>
    <t>Predominantly Rural - Shire District</t>
  </si>
  <si>
    <t>Predominantly Rural - Unitary Authority</t>
  </si>
  <si>
    <t>Urban with Significant Rural - Shire District</t>
  </si>
  <si>
    <t>Urban with Significant Rural - Unitary Authority</t>
  </si>
  <si>
    <t>Area</t>
  </si>
  <si>
    <t>..</t>
  </si>
  <si>
    <t>comparator:</t>
  </si>
  <si>
    <t>2010 to 2020</t>
  </si>
  <si>
    <t>Private Registered Provider (PRP) rents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</si>
</sst>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color theme="1"/>
      <name val="Calibri"/>
      <family val="2"/>
      <scheme val="minor"/>
    </font>
    <font>
      <sz val="11"/>
      <color theme="1"/>
      <name val="Calibri"/>
      <family val="2"/>
      <scheme val="minor"/>
    </font>
    <font>
      <sz val="10"/>
      <name val="Tahoma"/>
      <family val="2"/>
    </font>
    <font>
      <b/>
      <sz val="11"/>
      <name val="Tahoma"/>
      <family val="2"/>
    </font>
    <font>
      <sz val="4"/>
      <color theme="0" tint="-4.9989318521683403E-2"/>
      <name val="Arial"/>
      <family val="2"/>
    </font>
    <font>
      <i/>
      <sz val="11"/>
      <color theme="1"/>
      <name val="Calibri"/>
      <family val="2"/>
      <scheme val="minor"/>
    </font>
    <font>
      <b/>
      <i/>
      <sz val="11"/>
      <color theme="1"/>
      <name val="Calibri"/>
      <family val="2"/>
      <scheme val="minor"/>
    </font>
    <font>
      <sz val="4"/>
      <color theme="0"/>
      <name val="Arial"/>
      <family val="2"/>
    </font>
    <font>
      <b/>
      <sz val="11"/>
      <color theme="1"/>
      <name val="Tahoma"/>
      <family val="2"/>
    </font>
    <font>
      <b/>
      <i/>
      <sz val="10"/>
      <color theme="1"/>
      <name val="Calibri"/>
      <family val="2"/>
      <scheme val="minor"/>
    </font>
    <font>
      <sz val="10"/>
      <color theme="1"/>
      <name val="Calibri"/>
      <family val="2"/>
      <scheme val="minor"/>
    </font>
    <font>
      <b/>
      <sz val="12"/>
      <color theme="1"/>
      <name val="Calibri"/>
      <family val="2"/>
      <scheme val="minor"/>
    </font>
    <font>
      <i/>
      <vertAlign val="subscript"/>
      <sz val="11"/>
      <name val="Calibri"/>
      <family val="2"/>
      <scheme val="minor"/>
    </font>
    <font>
      <sz val="12"/>
      <name val="Calibri"/>
      <family val="2"/>
      <scheme val="minor"/>
    </font>
    <font>
      <sz val="11"/>
      <color rgb="FFF6FEEC"/>
      <name val="Calibri"/>
      <family val="2"/>
      <scheme val="minor"/>
    </font>
    <font>
      <b/>
      <i/>
      <sz val="12"/>
      <color theme="1"/>
      <name val="Calibri"/>
      <family val="2"/>
      <scheme val="minor"/>
    </font>
  </fonts>
  <fills count="4">
    <fill>
      <patternFill patternType="none"/>
    </fill>
    <fill>
      <patternFill patternType="gray125"/>
    </fill>
    <fill>
      <patternFill patternType="solid">
        <fgColor rgb="FFF6FEEC"/>
        <bgColor indexed="64"/>
      </patternFill>
    </fill>
    <fill>
      <patternFill patternType="mediumGray">
        <bgColor rgb="FFF6FEEC"/>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dotted">
        <color indexed="64"/>
      </bottom>
      <diagonal/>
    </border>
    <border>
      <left style="medium">
        <color indexed="64"/>
      </left>
      <right style="dotted">
        <color indexed="64"/>
      </right>
      <top/>
      <bottom/>
      <diagonal/>
    </border>
    <border>
      <left style="dotted">
        <color indexed="64"/>
      </left>
      <right style="dotted">
        <color indexed="64"/>
      </right>
      <top style="dotted">
        <color indexed="64"/>
      </top>
      <bottom style="dotted">
        <color indexed="64"/>
      </bottom>
      <diagonal/>
    </border>
  </borders>
  <cellStyleXfs count="2">
    <xf numFmtId="0" fontId="0" fillId="0" borderId="0"/>
    <xf numFmtId="0" fontId="2" fillId="0" borderId="0"/>
  </cellStyleXfs>
  <cellXfs count="30">
    <xf numFmtId="0" fontId="0" fillId="0" borderId="0" xfId="0"/>
    <xf numFmtId="0" fontId="3" fillId="2" borderId="0" xfId="1" applyFont="1" applyFill="1" applyAlignment="1" applyProtection="1">
      <alignment vertical="top"/>
      <protection locked="0" hidden="1"/>
    </xf>
    <xf numFmtId="0" fontId="4" fillId="2" borderId="0" xfId="0" applyFont="1" applyFill="1"/>
    <xf numFmtId="0" fontId="5" fillId="2" borderId="0" xfId="0" applyFont="1" applyFill="1" applyAlignment="1">
      <alignment horizontal="center" vertical="top"/>
    </xf>
    <xf numFmtId="0" fontId="0" fillId="2" borderId="0" xfId="0" applyFill="1" applyAlignment="1">
      <alignment vertical="top"/>
    </xf>
    <xf numFmtId="0" fontId="0" fillId="2" borderId="0" xfId="0" applyFill="1"/>
    <xf numFmtId="0" fontId="1" fillId="2" borderId="0" xfId="0" applyFont="1" applyFill="1" applyAlignment="1">
      <alignment vertical="top"/>
    </xf>
    <xf numFmtId="0" fontId="6" fillId="2" borderId="0" xfId="0" applyFont="1" applyFill="1"/>
    <xf numFmtId="0" fontId="7" fillId="2" borderId="0" xfId="0" applyFont="1" applyFill="1"/>
    <xf numFmtId="0" fontId="8" fillId="2" borderId="0" xfId="0" applyFont="1" applyFill="1" applyBorder="1" applyAlignment="1"/>
    <xf numFmtId="0" fontId="8" fillId="2" borderId="1" xfId="0" applyFont="1" applyFill="1" applyBorder="1" applyAlignment="1"/>
    <xf numFmtId="0" fontId="9" fillId="2" borderId="0" xfId="0" applyFont="1" applyFill="1" applyAlignment="1"/>
    <xf numFmtId="0" fontId="8" fillId="2" borderId="2" xfId="0" applyFont="1" applyFill="1" applyBorder="1" applyAlignment="1"/>
    <xf numFmtId="0" fontId="0" fillId="2" borderId="0" xfId="0" applyFill="1" applyBorder="1"/>
    <xf numFmtId="0" fontId="1" fillId="2" borderId="0" xfId="0" applyFont="1" applyFill="1" applyBorder="1"/>
    <xf numFmtId="0" fontId="1" fillId="2" borderId="0" xfId="0" applyFont="1" applyFill="1" applyBorder="1" applyAlignment="1">
      <alignment horizontal="center"/>
    </xf>
    <xf numFmtId="0" fontId="5" fillId="2" borderId="0" xfId="0" applyFont="1" applyFill="1" applyAlignment="1">
      <alignment horizontal="left"/>
    </xf>
    <xf numFmtId="0" fontId="11" fillId="2" borderId="4" xfId="0" applyFont="1" applyFill="1" applyBorder="1"/>
    <xf numFmtId="2" fontId="1" fillId="2" borderId="3" xfId="0" applyNumberFormat="1" applyFont="1" applyFill="1" applyBorder="1"/>
    <xf numFmtId="0" fontId="1" fillId="2" borderId="0" xfId="0" applyFont="1" applyFill="1"/>
    <xf numFmtId="164" fontId="1" fillId="2" borderId="0" xfId="0" applyNumberFormat="1" applyFont="1" applyFill="1" applyBorder="1"/>
    <xf numFmtId="0" fontId="10" fillId="2" borderId="0" xfId="0" applyFont="1" applyFill="1" applyBorder="1"/>
    <xf numFmtId="2" fontId="0" fillId="2" borderId="0" xfId="0" applyNumberFormat="1" applyFill="1" applyBorder="1"/>
    <xf numFmtId="0" fontId="12" fillId="2" borderId="6" xfId="0" applyFont="1" applyFill="1" applyBorder="1"/>
    <xf numFmtId="0" fontId="4" fillId="2" borderId="7" xfId="0" applyFont="1" applyFill="1" applyBorder="1"/>
    <xf numFmtId="0" fontId="13" fillId="2" borderId="8" xfId="0" applyFont="1" applyFill="1" applyBorder="1"/>
    <xf numFmtId="0" fontId="14" fillId="2" borderId="0" xfId="0" applyFont="1" applyFill="1" applyBorder="1"/>
    <xf numFmtId="0" fontId="15" fillId="3" borderId="5" xfId="0" applyFont="1" applyFill="1" applyBorder="1" applyAlignment="1">
      <alignment horizontal="left"/>
    </xf>
    <xf numFmtId="0" fontId="15" fillId="3" borderId="5" xfId="0" applyFont="1" applyFill="1" applyBorder="1"/>
    <xf numFmtId="0" fontId="15" fillId="3" borderId="3" xfId="0" applyFont="1" applyFill="1" applyBorder="1"/>
  </cellXfs>
  <cellStyles count="2">
    <cellStyle name="Normal" xfId="0" builtinId="0"/>
    <cellStyle name="Normal 21" xfId="1" xr:uid="{00000000-0005-0000-0000-000001000000}"/>
  </cellStyles>
  <dxfs count="0"/>
  <tableStyles count="0" defaultTableStyle="TableStyleMedium9" defaultPivotStyle="PivotStyleLight16"/>
  <colors>
    <mruColors>
      <color rgb="FFED7D31"/>
      <color rgb="FFED9181"/>
      <color rgb="FF4472C4"/>
      <color rgb="FF4472A9"/>
      <color rgb="FFF6FEEC"/>
      <color rgb="FF3624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data!$K$468</c:f>
          <c:strCache>
            <c:ptCount val="1"/>
            <c:pt idx="0">
              <c:v>Private Registered Provider (PRP) rents</c:v>
            </c:pt>
          </c:strCache>
        </c:strRef>
      </c:tx>
      <c:overlay val="0"/>
      <c:txPr>
        <a:bodyPr/>
        <a:lstStyle/>
        <a:p>
          <a:pPr>
            <a:defRPr sz="1100"/>
          </a:pPr>
          <a:endParaRPr lang="en-US"/>
        </a:p>
      </c:txPr>
    </c:title>
    <c:autoTitleDeleted val="0"/>
    <c:plotArea>
      <c:layout/>
      <c:barChart>
        <c:barDir val="col"/>
        <c:grouping val="clustered"/>
        <c:varyColors val="0"/>
        <c:ser>
          <c:idx val="0"/>
          <c:order val="0"/>
          <c:tx>
            <c:strRef>
              <c:f>frontsheet!$I$7</c:f>
              <c:strCache>
                <c:ptCount val="1"/>
                <c:pt idx="0">
                  <c:v>Predominantly Rural</c:v>
                </c:pt>
              </c:strCache>
            </c:strRef>
          </c:tx>
          <c:spPr>
            <a:solidFill>
              <a:srgbClr val="4472C4"/>
            </a:solidFill>
            <a:ln w="25400">
              <a:solidFill>
                <a:schemeClr val="bg1"/>
              </a:solidFill>
            </a:ln>
          </c:spPr>
          <c:invertIfNegative val="0"/>
          <c:cat>
            <c:numRef>
              <c:f>frontsheet!$J$6:$T$6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frontsheet!$J$7:$T$7</c:f>
              <c:numCache>
                <c:formatCode>0.00</c:formatCode>
                <c:ptCount val="11"/>
                <c:pt idx="0">
                  <c:v>77.832417582417605</c:v>
                </c:pt>
                <c:pt idx="1">
                  <c:v>78.199780219780237</c:v>
                </c:pt>
                <c:pt idx="2">
                  <c:v>82.807472527472513</c:v>
                </c:pt>
                <c:pt idx="3">
                  <c:v>87.679010989010976</c:v>
                </c:pt>
                <c:pt idx="4">
                  <c:v>91.289340659340638</c:v>
                </c:pt>
                <c:pt idx="5">
                  <c:v>94.691208791208794</c:v>
                </c:pt>
                <c:pt idx="6">
                  <c:v>96.589563931555531</c:v>
                </c:pt>
                <c:pt idx="7">
                  <c:v>95.380559292884669</c:v>
                </c:pt>
                <c:pt idx="8">
                  <c:v>94.599166003464944</c:v>
                </c:pt>
                <c:pt idx="9">
                  <c:v>93.754505494505509</c:v>
                </c:pt>
                <c:pt idx="10">
                  <c:v>92.70886363636366</c:v>
                </c:pt>
              </c:numCache>
            </c:numRef>
          </c:val>
          <c:extLst>
            <c:ext xmlns:c16="http://schemas.microsoft.com/office/drawing/2014/chart" uri="{C3380CC4-5D6E-409C-BE32-E72D297353CC}">
              <c16:uniqueId val="{00000000-DD6F-4143-81DE-DA3A36905475}"/>
            </c:ext>
          </c:extLst>
        </c:ser>
        <c:ser>
          <c:idx val="1"/>
          <c:order val="1"/>
          <c:tx>
            <c:strRef>
              <c:f>frontsheet!$I$8</c:f>
              <c:strCache>
                <c:ptCount val="1"/>
                <c:pt idx="0">
                  <c:v>Predominantly Urban</c:v>
                </c:pt>
              </c:strCache>
            </c:strRef>
          </c:tx>
          <c:spPr>
            <a:solidFill>
              <a:srgbClr val="ED7D31"/>
            </a:solidFill>
            <a:ln w="19050">
              <a:solidFill>
                <a:schemeClr val="bg1"/>
              </a:solidFill>
              <a:prstDash val="solid"/>
            </a:ln>
          </c:spPr>
          <c:invertIfNegative val="0"/>
          <c:cat>
            <c:numRef>
              <c:f>frontsheet!$J$6:$T$6</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frontsheet!$J$8:$T$8</c:f>
              <c:numCache>
                <c:formatCode>0.00</c:formatCode>
                <c:ptCount val="11"/>
                <c:pt idx="0">
                  <c:v>81.205082872928173</c:v>
                </c:pt>
                <c:pt idx="1">
                  <c:v>81.734640883977832</c:v>
                </c:pt>
                <c:pt idx="2">
                  <c:v>86.54132596685082</c:v>
                </c:pt>
                <c:pt idx="3">
                  <c:v>91.867624309392284</c:v>
                </c:pt>
                <c:pt idx="4">
                  <c:v>96.00314917127065</c:v>
                </c:pt>
                <c:pt idx="5">
                  <c:v>99.579723756906105</c:v>
                </c:pt>
                <c:pt idx="6">
                  <c:v>101.84375747017218</c:v>
                </c:pt>
                <c:pt idx="7">
                  <c:v>100.61498954176295</c:v>
                </c:pt>
                <c:pt idx="8">
                  <c:v>99.565207792971435</c:v>
                </c:pt>
                <c:pt idx="9">
                  <c:v>98.955193370165716</c:v>
                </c:pt>
                <c:pt idx="10">
                  <c:v>98.157528089887663</c:v>
                </c:pt>
              </c:numCache>
            </c:numRef>
          </c:val>
          <c:extLst>
            <c:ext xmlns:c16="http://schemas.microsoft.com/office/drawing/2014/chart" uri="{C3380CC4-5D6E-409C-BE32-E72D297353CC}">
              <c16:uniqueId val="{00000001-DD6F-4143-81DE-DA3A36905475}"/>
            </c:ext>
          </c:extLst>
        </c:ser>
        <c:dLbls>
          <c:showLegendKey val="0"/>
          <c:showVal val="0"/>
          <c:showCatName val="0"/>
          <c:showSerName val="0"/>
          <c:showPercent val="0"/>
          <c:showBubbleSize val="0"/>
        </c:dLbls>
        <c:gapWidth val="25"/>
        <c:overlap val="50"/>
        <c:axId val="100062720"/>
        <c:axId val="100064256"/>
      </c:barChart>
      <c:catAx>
        <c:axId val="100062720"/>
        <c:scaling>
          <c:orientation val="minMax"/>
        </c:scaling>
        <c:delete val="0"/>
        <c:axPos val="b"/>
        <c:numFmt formatCode="General" sourceLinked="1"/>
        <c:majorTickMark val="out"/>
        <c:minorTickMark val="none"/>
        <c:tickLblPos val="nextTo"/>
        <c:txPr>
          <a:bodyPr/>
          <a:lstStyle/>
          <a:p>
            <a:pPr>
              <a:defRPr sz="800"/>
            </a:pPr>
            <a:endParaRPr lang="en-US"/>
          </a:p>
        </c:txPr>
        <c:crossAx val="100064256"/>
        <c:crosses val="autoZero"/>
        <c:auto val="1"/>
        <c:lblAlgn val="ctr"/>
        <c:lblOffset val="100"/>
        <c:noMultiLvlLbl val="0"/>
      </c:catAx>
      <c:valAx>
        <c:axId val="100064256"/>
        <c:scaling>
          <c:orientation val="minMax"/>
          <c:min val="60"/>
        </c:scaling>
        <c:delete val="0"/>
        <c:axPos val="l"/>
        <c:majorGridlines/>
        <c:title>
          <c:tx>
            <c:rich>
              <a:bodyPr/>
              <a:lstStyle/>
              <a:p>
                <a:pPr>
                  <a:defRPr/>
                </a:pPr>
                <a:r>
                  <a:rPr lang="en-US"/>
                  <a:t>£ per week</a:t>
                </a:r>
              </a:p>
            </c:rich>
          </c:tx>
          <c:overlay val="0"/>
        </c:title>
        <c:numFmt formatCode="0.00" sourceLinked="1"/>
        <c:majorTickMark val="out"/>
        <c:minorTickMark val="none"/>
        <c:tickLblPos val="nextTo"/>
        <c:txPr>
          <a:bodyPr/>
          <a:lstStyle/>
          <a:p>
            <a:pPr>
              <a:defRPr sz="800"/>
            </a:pPr>
            <a:endParaRPr lang="en-US"/>
          </a:p>
        </c:txPr>
        <c:crossAx val="100062720"/>
        <c:crosses val="autoZero"/>
        <c:crossBetween val="between"/>
      </c:valAx>
    </c:plotArea>
    <c:legend>
      <c:legendPos val="r"/>
      <c:overlay val="0"/>
    </c:legend>
    <c:plotVisOnly val="1"/>
    <c:dispBlanksAs val="gap"/>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3</xdr:row>
      <xdr:rowOff>0</xdr:rowOff>
    </xdr:from>
    <xdr:to>
      <xdr:col>6</xdr:col>
      <xdr:colOff>0</xdr:colOff>
      <xdr:row>12</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11</xdr:row>
      <xdr:rowOff>381000</xdr:rowOff>
    </xdr:from>
    <xdr:to>
      <xdr:col>4</xdr:col>
      <xdr:colOff>1000125</xdr:colOff>
      <xdr:row>11</xdr:row>
      <xdr:rowOff>2009775</xdr:rowOff>
    </xdr:to>
    <xdr:sp macro="" textlink="">
      <xdr:nvSpPr>
        <xdr:cNvPr id="3" name="TextBox 2">
          <a:extLst>
            <a:ext uri="{FF2B5EF4-FFF2-40B4-BE49-F238E27FC236}">
              <a16:creationId xmlns:a16="http://schemas.microsoft.com/office/drawing/2014/main" id="{FFCE3108-D394-4383-B058-266C769B72AE}"/>
            </a:ext>
          </a:extLst>
        </xdr:cNvPr>
        <xdr:cNvSpPr txBox="1"/>
      </xdr:nvSpPr>
      <xdr:spPr>
        <a:xfrm>
          <a:off x="152400" y="2686050"/>
          <a:ext cx="8096250" cy="1628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PRP rents have been consistently greater in Predominantly</a:t>
          </a:r>
          <a:r>
            <a:rPr lang="en-GB" sz="1100" baseline="0"/>
            <a:t> Urban areas than Predominantly Rural since 2010.  This will be to some degree a reflection of the high rents found in the Predominantly Urban London Boroughs.  PRP rents peaked in 2016 and have since seen a reduction.  This is true across all the classification averages.  Rents should be considered alongside average earnings for an improved picture of affordability.  Classification and class averages are simple averages of the rents over all authorities, they are proovided as a guide, but are not comparable beyond those class and classification groupings as given.</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68"/>
  <sheetViews>
    <sheetView topLeftCell="A465" workbookViewId="0">
      <selection activeCell="K468" sqref="K468"/>
    </sheetView>
  </sheetViews>
  <sheetFormatPr defaultRowHeight="14.4" x14ac:dyDescent="0.3"/>
  <cols>
    <col min="1" max="7" width="14.88671875" customWidth="1"/>
    <col min="8" max="8" width="26" bestFit="1" customWidth="1"/>
    <col min="9" max="17" width="14.88671875" customWidth="1"/>
  </cols>
  <sheetData>
    <row r="1" spans="1:14" x14ac:dyDescent="0.3">
      <c r="A1" t="s">
        <v>0</v>
      </c>
    </row>
    <row r="3" spans="1:14" x14ac:dyDescent="0.3">
      <c r="A3" t="s">
        <v>388</v>
      </c>
      <c r="D3">
        <v>2010</v>
      </c>
      <c r="E3">
        <v>2011</v>
      </c>
      <c r="F3">
        <v>2012</v>
      </c>
      <c r="G3">
        <v>2013</v>
      </c>
      <c r="H3">
        <v>2014</v>
      </c>
      <c r="I3">
        <v>2015</v>
      </c>
      <c r="J3">
        <v>2016</v>
      </c>
      <c r="K3">
        <v>2017</v>
      </c>
      <c r="L3">
        <v>2018</v>
      </c>
      <c r="M3">
        <v>2019</v>
      </c>
      <c r="N3">
        <v>2020</v>
      </c>
    </row>
    <row r="4" spans="1:14" x14ac:dyDescent="0.3">
      <c r="A4" t="s">
        <v>1</v>
      </c>
      <c r="D4">
        <v>77.91</v>
      </c>
      <c r="E4">
        <v>78.28</v>
      </c>
      <c r="F4">
        <v>83.208753658099056</v>
      </c>
      <c r="G4">
        <v>88.409942658367427</v>
      </c>
      <c r="H4">
        <v>92.3</v>
      </c>
      <c r="I4">
        <v>95.89</v>
      </c>
      <c r="J4">
        <v>97.837680540713421</v>
      </c>
      <c r="K4">
        <v>96.611120677502953</v>
      </c>
      <c r="L4">
        <v>95.590073512606367</v>
      </c>
      <c r="M4">
        <v>95.117349370324277</v>
      </c>
      <c r="N4">
        <v>94.254292282972415</v>
      </c>
    </row>
    <row r="5" spans="1:14" x14ac:dyDescent="0.3">
      <c r="A5" t="s">
        <v>7</v>
      </c>
      <c r="B5" t="str">
        <f>VLOOKUP($A5,classifications!$A$1:$B$357,2,FALSE)</f>
        <v>Predominantly Urban</v>
      </c>
      <c r="C5" t="str">
        <f>VLOOKUP($A5,classifications!$A$1:$D$357,4,FALSE)</f>
        <v>London Borough</v>
      </c>
      <c r="D5">
        <v>102.56</v>
      </c>
      <c r="E5">
        <v>104.29</v>
      </c>
      <c r="F5">
        <v>111.48</v>
      </c>
      <c r="G5">
        <v>121.61</v>
      </c>
      <c r="H5">
        <v>127.14</v>
      </c>
      <c r="I5">
        <v>132.35</v>
      </c>
      <c r="J5">
        <v>134.17788743751012</v>
      </c>
      <c r="K5">
        <v>135.57219753486865</v>
      </c>
      <c r="L5">
        <v>133.5235861392612</v>
      </c>
      <c r="M5">
        <v>131.12</v>
      </c>
      <c r="N5">
        <v>129.71</v>
      </c>
    </row>
    <row r="6" spans="1:14" x14ac:dyDescent="0.3">
      <c r="A6" t="s">
        <v>8</v>
      </c>
      <c r="B6" t="str">
        <f>VLOOKUP($A6,classifications!$A$1:$B$357,2,FALSE)</f>
        <v>Predominantly Urban</v>
      </c>
      <c r="C6" t="str">
        <f>VLOOKUP($A6,classifications!$A$1:$D$357,4,FALSE)</f>
        <v>London Borough</v>
      </c>
      <c r="D6">
        <v>95.88</v>
      </c>
      <c r="E6">
        <v>96.45</v>
      </c>
      <c r="F6">
        <v>104.55</v>
      </c>
      <c r="G6">
        <v>112.93</v>
      </c>
      <c r="H6">
        <v>115.56</v>
      </c>
      <c r="I6">
        <v>124.46</v>
      </c>
      <c r="J6">
        <v>126.67</v>
      </c>
      <c r="K6">
        <v>126.93</v>
      </c>
      <c r="L6">
        <v>126.83</v>
      </c>
      <c r="M6">
        <v>126.59</v>
      </c>
      <c r="N6">
        <v>126.18</v>
      </c>
    </row>
    <row r="7" spans="1:14" x14ac:dyDescent="0.3">
      <c r="A7" t="s">
        <v>13</v>
      </c>
      <c r="B7" t="str">
        <f>VLOOKUP($A7,classifications!$A$1:$B$357,2,FALSE)</f>
        <v>Predominantly Urban</v>
      </c>
      <c r="C7" t="str">
        <f>VLOOKUP($A7,classifications!$A$1:$D$357,4,FALSE)</f>
        <v>London Borough</v>
      </c>
      <c r="D7">
        <v>94.42</v>
      </c>
      <c r="E7">
        <v>96.49</v>
      </c>
      <c r="F7">
        <v>105.39</v>
      </c>
      <c r="G7">
        <v>110.95</v>
      </c>
      <c r="H7">
        <v>115.58</v>
      </c>
      <c r="I7">
        <v>120.24</v>
      </c>
      <c r="J7">
        <v>123.54829408020369</v>
      </c>
      <c r="K7">
        <v>122.84359817667763</v>
      </c>
      <c r="L7">
        <v>120.01110940272028</v>
      </c>
      <c r="M7">
        <v>119.13</v>
      </c>
      <c r="N7">
        <v>119.7</v>
      </c>
    </row>
    <row r="8" spans="1:14" x14ac:dyDescent="0.3">
      <c r="A8" t="s">
        <v>14</v>
      </c>
      <c r="B8" t="str">
        <f>VLOOKUP($A8,classifications!$A$1:$B$357,2,FALSE)</f>
        <v>Predominantly Urban</v>
      </c>
      <c r="C8" t="str">
        <f>VLOOKUP($A8,classifications!$A$1:$D$357,4,FALSE)</f>
        <v>London Borough</v>
      </c>
      <c r="D8">
        <v>99.15</v>
      </c>
      <c r="E8">
        <v>101.78</v>
      </c>
      <c r="F8">
        <v>107.68</v>
      </c>
      <c r="G8">
        <v>115.31</v>
      </c>
      <c r="H8">
        <v>121.13</v>
      </c>
      <c r="I8">
        <v>128.16999999999999</v>
      </c>
      <c r="J8">
        <v>130.656590451249</v>
      </c>
      <c r="K8">
        <v>130.06175899999997</v>
      </c>
      <c r="L8">
        <v>128.68073033707864</v>
      </c>
      <c r="M8">
        <v>128.56</v>
      </c>
      <c r="N8">
        <v>128.31</v>
      </c>
    </row>
    <row r="9" spans="1:14" x14ac:dyDescent="0.3">
      <c r="A9" t="s">
        <v>15</v>
      </c>
      <c r="B9" t="str">
        <f>VLOOKUP($A9,classifications!$A$1:$B$357,2,FALSE)</f>
        <v>Predominantly Urban</v>
      </c>
      <c r="C9" t="str">
        <f>VLOOKUP($A9,classifications!$A$1:$D$357,4,FALSE)</f>
        <v>London Borough</v>
      </c>
      <c r="D9">
        <v>94.36</v>
      </c>
      <c r="E9">
        <v>96.07</v>
      </c>
      <c r="F9">
        <v>101.91</v>
      </c>
      <c r="G9">
        <v>109.14</v>
      </c>
      <c r="H9">
        <v>113.88</v>
      </c>
      <c r="I9">
        <v>118.77</v>
      </c>
      <c r="J9">
        <v>123.05499329840382</v>
      </c>
      <c r="K9">
        <v>120.67199218750001</v>
      </c>
      <c r="L9">
        <v>118.08979512804495</v>
      </c>
      <c r="M9">
        <v>119.23</v>
      </c>
      <c r="N9">
        <v>118.22</v>
      </c>
    </row>
    <row r="10" spans="1:14" x14ac:dyDescent="0.3">
      <c r="A10" t="s">
        <v>20</v>
      </c>
      <c r="B10" t="str">
        <f>VLOOKUP($A10,classifications!$A$1:$B$357,2,FALSE)</f>
        <v>Predominantly Urban</v>
      </c>
      <c r="C10" t="str">
        <f>VLOOKUP($A10,classifications!$A$1:$D$357,4,FALSE)</f>
        <v>London Borough</v>
      </c>
      <c r="D10">
        <v>96.82</v>
      </c>
      <c r="E10">
        <v>98.9</v>
      </c>
      <c r="F10">
        <v>105.8</v>
      </c>
      <c r="G10">
        <v>113.54</v>
      </c>
      <c r="H10">
        <v>118.8</v>
      </c>
      <c r="I10">
        <v>124.59</v>
      </c>
      <c r="J10">
        <v>127.40090996168581</v>
      </c>
      <c r="K10">
        <v>126.77905572755417</v>
      </c>
      <c r="L10">
        <v>124.98601656495204</v>
      </c>
      <c r="M10">
        <v>124.74</v>
      </c>
      <c r="N10">
        <v>125.63</v>
      </c>
    </row>
    <row r="11" spans="1:14" x14ac:dyDescent="0.3">
      <c r="A11" t="s">
        <v>21</v>
      </c>
      <c r="B11" t="str">
        <f>VLOOKUP($A11,classifications!$A$1:$B$357,2,FALSE)</f>
        <v>Predominantly Urban</v>
      </c>
      <c r="C11" t="str">
        <f>VLOOKUP($A11,classifications!$A$1:$D$357,4,FALSE)</f>
        <v>London Borough</v>
      </c>
      <c r="D11">
        <v>96.03</v>
      </c>
      <c r="E11">
        <v>97.23</v>
      </c>
      <c r="F11">
        <v>105.57</v>
      </c>
      <c r="G11">
        <v>111.88</v>
      </c>
      <c r="H11">
        <v>118.05</v>
      </c>
      <c r="I11">
        <v>123.35</v>
      </c>
      <c r="J11">
        <v>126.68638322842209</v>
      </c>
      <c r="K11">
        <v>125.91751914079116</v>
      </c>
      <c r="L11">
        <v>126.92247732849674</v>
      </c>
      <c r="M11">
        <v>126.37</v>
      </c>
      <c r="N11">
        <v>125.09</v>
      </c>
    </row>
    <row r="12" spans="1:14" x14ac:dyDescent="0.3">
      <c r="A12" t="s">
        <v>23</v>
      </c>
      <c r="B12" t="str">
        <f>VLOOKUP($A12,classifications!$A$1:$B$357,2,FALSE)</f>
        <v>Predominantly Urban</v>
      </c>
      <c r="C12" t="str">
        <f>VLOOKUP($A12,classifications!$A$1:$D$357,4,FALSE)</f>
        <v>London Borough</v>
      </c>
      <c r="D12">
        <v>91.11</v>
      </c>
      <c r="E12">
        <v>93.04</v>
      </c>
      <c r="F12">
        <v>99.16</v>
      </c>
      <c r="G12">
        <v>106.77</v>
      </c>
      <c r="H12">
        <v>111.51</v>
      </c>
      <c r="I12">
        <v>116.9</v>
      </c>
      <c r="J12">
        <v>119.45551295896328</v>
      </c>
      <c r="K12">
        <v>118.65048296231473</v>
      </c>
      <c r="L12">
        <v>117.77859697460832</v>
      </c>
      <c r="M12">
        <v>117.27</v>
      </c>
      <c r="N12">
        <v>116.47</v>
      </c>
    </row>
    <row r="13" spans="1:14" x14ac:dyDescent="0.3">
      <c r="A13" t="s">
        <v>24</v>
      </c>
      <c r="B13" t="str">
        <f>VLOOKUP($A13,classifications!$A$1:$B$357,2,FALSE)</f>
        <v>Predominantly Urban</v>
      </c>
      <c r="C13" t="str">
        <f>VLOOKUP($A13,classifications!$A$1:$D$357,4,FALSE)</f>
        <v>London Borough</v>
      </c>
      <c r="D13">
        <v>87.76</v>
      </c>
      <c r="E13">
        <v>87.92</v>
      </c>
      <c r="F13">
        <v>92.75</v>
      </c>
      <c r="G13">
        <v>100.63</v>
      </c>
      <c r="H13">
        <v>103.94</v>
      </c>
      <c r="I13">
        <v>109.18</v>
      </c>
      <c r="J13">
        <v>111.79478871717282</v>
      </c>
      <c r="K13">
        <v>110.48203278865924</v>
      </c>
      <c r="L13">
        <v>109.91219382782892</v>
      </c>
      <c r="M13">
        <v>109.47</v>
      </c>
      <c r="N13">
        <v>107.96</v>
      </c>
    </row>
    <row r="14" spans="1:14" x14ac:dyDescent="0.3">
      <c r="A14" t="s">
        <v>26</v>
      </c>
      <c r="B14" t="str">
        <f>VLOOKUP($A14,classifications!$A$1:$B$357,2,FALSE)</f>
        <v>Predominantly Urban</v>
      </c>
      <c r="C14" t="str">
        <f>VLOOKUP($A14,classifications!$A$1:$D$357,4,FALSE)</f>
        <v>London Borough</v>
      </c>
      <c r="D14">
        <v>95.83</v>
      </c>
      <c r="E14">
        <v>96.79</v>
      </c>
      <c r="F14">
        <v>104.34</v>
      </c>
      <c r="G14">
        <v>110</v>
      </c>
      <c r="H14">
        <v>128.88999999999999</v>
      </c>
      <c r="I14">
        <v>134.52000000000001</v>
      </c>
      <c r="J14">
        <v>141.18483892944045</v>
      </c>
      <c r="K14">
        <v>139.86636618357491</v>
      </c>
      <c r="L14">
        <v>119.37958287108945</v>
      </c>
      <c r="M14">
        <v>118.63</v>
      </c>
      <c r="N14">
        <v>121.7</v>
      </c>
    </row>
    <row r="15" spans="1:14" x14ac:dyDescent="0.3">
      <c r="A15" t="s">
        <v>29</v>
      </c>
      <c r="B15" t="str">
        <f>VLOOKUP($A15,classifications!$A$1:$B$357,2,FALSE)</f>
        <v>Predominantly Urban</v>
      </c>
      <c r="C15" t="str">
        <f>VLOOKUP($A15,classifications!$A$1:$D$357,4,FALSE)</f>
        <v>London Borough</v>
      </c>
      <c r="D15">
        <v>97.01</v>
      </c>
      <c r="E15">
        <v>98.37</v>
      </c>
      <c r="F15">
        <v>103.93</v>
      </c>
      <c r="G15">
        <v>110.52</v>
      </c>
      <c r="H15">
        <v>116.32</v>
      </c>
      <c r="I15">
        <v>120.96</v>
      </c>
      <c r="J15">
        <v>123.58382141952907</v>
      </c>
      <c r="K15">
        <v>122.47492824150444</v>
      </c>
      <c r="L15">
        <v>122.32783855682101</v>
      </c>
      <c r="M15">
        <v>121.65</v>
      </c>
      <c r="N15">
        <v>120.51</v>
      </c>
    </row>
    <row r="16" spans="1:14" x14ac:dyDescent="0.3">
      <c r="A16" t="s">
        <v>31</v>
      </c>
      <c r="B16" t="str">
        <f>VLOOKUP($A16,classifications!$A$1:$B$357,2,FALSE)</f>
        <v>Predominantly Urban</v>
      </c>
      <c r="C16" t="str">
        <f>VLOOKUP($A16,classifications!$A$1:$D$357,4,FALSE)</f>
        <v>London Borough</v>
      </c>
      <c r="D16">
        <v>94.41</v>
      </c>
      <c r="E16">
        <v>96.78</v>
      </c>
      <c r="F16">
        <v>103.63</v>
      </c>
      <c r="G16">
        <v>111.11</v>
      </c>
      <c r="H16">
        <v>115.73</v>
      </c>
      <c r="I16">
        <v>122.78</v>
      </c>
      <c r="J16">
        <v>126.30816624120061</v>
      </c>
      <c r="K16">
        <v>125.85332435176508</v>
      </c>
      <c r="L16">
        <v>124.92498109938575</v>
      </c>
      <c r="M16">
        <v>124.19</v>
      </c>
      <c r="N16">
        <v>123.84</v>
      </c>
    </row>
    <row r="17" spans="1:14" x14ac:dyDescent="0.3">
      <c r="A17" t="s">
        <v>33</v>
      </c>
      <c r="B17" t="str">
        <f>VLOOKUP($A17,classifications!$A$1:$B$357,2,FALSE)</f>
        <v>Predominantly Urban</v>
      </c>
      <c r="C17" t="str">
        <f>VLOOKUP($A17,classifications!$A$1:$D$357,4,FALSE)</f>
        <v>London Borough</v>
      </c>
      <c r="D17">
        <v>102.29</v>
      </c>
      <c r="E17">
        <v>103.76</v>
      </c>
      <c r="F17">
        <v>110.84</v>
      </c>
      <c r="G17">
        <v>119.12</v>
      </c>
      <c r="H17">
        <v>121.88</v>
      </c>
      <c r="I17">
        <v>127.45</v>
      </c>
      <c r="J17">
        <v>134.56079061799971</v>
      </c>
      <c r="K17">
        <v>131.24190002651818</v>
      </c>
      <c r="L17">
        <v>128.38156287505001</v>
      </c>
      <c r="M17">
        <v>128.01</v>
      </c>
      <c r="N17">
        <v>127.91</v>
      </c>
    </row>
    <row r="18" spans="1:14" x14ac:dyDescent="0.3">
      <c r="A18" t="s">
        <v>34</v>
      </c>
      <c r="B18" t="str">
        <f>VLOOKUP($A18,classifications!$A$1:$B$357,2,FALSE)</f>
        <v>Predominantly Urban</v>
      </c>
      <c r="C18" t="str">
        <f>VLOOKUP($A18,classifications!$A$1:$D$357,4,FALSE)</f>
        <v>London Borough</v>
      </c>
      <c r="D18">
        <v>103.17</v>
      </c>
      <c r="E18">
        <v>104.23</v>
      </c>
      <c r="F18">
        <v>109.77</v>
      </c>
      <c r="G18">
        <v>117.42</v>
      </c>
      <c r="H18">
        <v>122.03</v>
      </c>
      <c r="I18">
        <v>127.97</v>
      </c>
      <c r="J18">
        <v>141.51451040031395</v>
      </c>
      <c r="K18">
        <v>130.11890814025017</v>
      </c>
      <c r="L18">
        <v>130.46124570357256</v>
      </c>
      <c r="M18">
        <v>140.33000000000001</v>
      </c>
      <c r="N18">
        <v>129.08000000000001</v>
      </c>
    </row>
    <row r="19" spans="1:14" x14ac:dyDescent="0.3">
      <c r="A19" t="s">
        <v>2</v>
      </c>
      <c r="B19" t="str">
        <f>VLOOKUP($A19,classifications!$A$1:$B$357,2,FALSE)</f>
        <v>Predominantly Urban</v>
      </c>
      <c r="C19" t="str">
        <f>VLOOKUP($A19,classifications!$A$1:$D$357,4,FALSE)</f>
        <v>London Borough</v>
      </c>
      <c r="D19">
        <v>95.69</v>
      </c>
      <c r="E19">
        <v>96.49</v>
      </c>
      <c r="F19">
        <v>101.69</v>
      </c>
      <c r="G19">
        <v>107.67</v>
      </c>
      <c r="H19">
        <v>120.92</v>
      </c>
      <c r="I19">
        <v>127.03</v>
      </c>
      <c r="J19">
        <v>128.50586206896551</v>
      </c>
      <c r="K19">
        <v>128.74302333446062</v>
      </c>
      <c r="L19">
        <v>118.51477403156385</v>
      </c>
      <c r="M19">
        <v>116.92</v>
      </c>
      <c r="N19">
        <v>121.89</v>
      </c>
    </row>
    <row r="20" spans="1:14" x14ac:dyDescent="0.3">
      <c r="A20" t="s">
        <v>3</v>
      </c>
      <c r="B20" t="str">
        <f>VLOOKUP($A20,classifications!$A$1:$B$357,2,FALSE)</f>
        <v>Predominantly Urban</v>
      </c>
      <c r="C20" t="str">
        <f>VLOOKUP($A20,classifications!$A$1:$D$357,4,FALSE)</f>
        <v>London Borough</v>
      </c>
      <c r="D20">
        <v>101.56</v>
      </c>
      <c r="E20">
        <v>103.17</v>
      </c>
      <c r="F20">
        <v>109.79</v>
      </c>
      <c r="G20">
        <v>117.53</v>
      </c>
      <c r="H20">
        <v>123.29</v>
      </c>
      <c r="I20">
        <v>127.16</v>
      </c>
      <c r="J20">
        <v>132.12766463851105</v>
      </c>
      <c r="K20">
        <v>130.39108045567818</v>
      </c>
      <c r="L20">
        <v>127.68294661921706</v>
      </c>
      <c r="M20">
        <v>127.97</v>
      </c>
      <c r="N20">
        <v>125.98</v>
      </c>
    </row>
    <row r="21" spans="1:14" x14ac:dyDescent="0.3">
      <c r="A21" t="s">
        <v>4</v>
      </c>
      <c r="B21" t="str">
        <f>VLOOKUP($A21,classifications!$A$1:$B$357,2,FALSE)</f>
        <v>Predominantly Urban</v>
      </c>
      <c r="C21" t="str">
        <f>VLOOKUP($A21,classifications!$A$1:$D$357,4,FALSE)</f>
        <v>London Borough</v>
      </c>
      <c r="D21">
        <v>90.42</v>
      </c>
      <c r="E21">
        <v>90.6</v>
      </c>
      <c r="F21">
        <v>96.58</v>
      </c>
      <c r="G21">
        <v>100.56</v>
      </c>
      <c r="H21">
        <v>106.35</v>
      </c>
      <c r="I21">
        <v>111.21</v>
      </c>
      <c r="J21">
        <v>112.88830935960591</v>
      </c>
      <c r="K21">
        <v>112.66735761063704</v>
      </c>
      <c r="L21">
        <v>110.75333266733266</v>
      </c>
      <c r="M21">
        <v>109.12</v>
      </c>
      <c r="N21">
        <v>108.73</v>
      </c>
    </row>
    <row r="22" spans="1:14" x14ac:dyDescent="0.3">
      <c r="A22" t="s">
        <v>5</v>
      </c>
      <c r="B22" t="str">
        <f>VLOOKUP($A22,classifications!$A$1:$B$357,2,FALSE)</f>
        <v>Predominantly Urban</v>
      </c>
      <c r="C22" t="str">
        <f>VLOOKUP($A22,classifications!$A$1:$D$357,4,FALSE)</f>
        <v>London Borough</v>
      </c>
      <c r="D22">
        <v>100.36</v>
      </c>
      <c r="E22">
        <v>101.46</v>
      </c>
      <c r="F22">
        <v>106.78</v>
      </c>
      <c r="G22">
        <v>113.71</v>
      </c>
      <c r="H22">
        <v>118.15</v>
      </c>
      <c r="I22">
        <v>123.16</v>
      </c>
      <c r="J22">
        <v>136.19208241534065</v>
      </c>
      <c r="K22">
        <v>133.95855307076098</v>
      </c>
      <c r="L22">
        <v>125.60154886188603</v>
      </c>
      <c r="M22">
        <v>133.71</v>
      </c>
      <c r="N22">
        <v>130.62</v>
      </c>
    </row>
    <row r="23" spans="1:14" x14ac:dyDescent="0.3">
      <c r="A23" t="s">
        <v>6</v>
      </c>
      <c r="B23" t="str">
        <f>VLOOKUP($A23,classifications!$A$1:$B$357,2,FALSE)</f>
        <v>Predominantly Urban</v>
      </c>
      <c r="C23" t="str">
        <f>VLOOKUP($A23,classifications!$A$1:$D$357,4,FALSE)</f>
        <v>London Borough</v>
      </c>
      <c r="D23">
        <v>95.58</v>
      </c>
      <c r="E23">
        <v>95.71</v>
      </c>
      <c r="F23">
        <v>101.62</v>
      </c>
      <c r="G23">
        <v>111.1</v>
      </c>
      <c r="H23">
        <v>111.69</v>
      </c>
      <c r="I23">
        <v>115.94</v>
      </c>
      <c r="J23">
        <v>118.13368788531528</v>
      </c>
      <c r="K23">
        <v>116.91782900126611</v>
      </c>
      <c r="L23">
        <v>115.72190671031092</v>
      </c>
      <c r="M23">
        <v>115.86</v>
      </c>
      <c r="N23">
        <v>113.49</v>
      </c>
    </row>
    <row r="24" spans="1:14" x14ac:dyDescent="0.3">
      <c r="A24" t="s">
        <v>9</v>
      </c>
      <c r="B24" t="str">
        <f>VLOOKUP($A24,classifications!$A$1:$B$357,2,FALSE)</f>
        <v>Predominantly Urban</v>
      </c>
      <c r="C24" t="str">
        <f>VLOOKUP($A24,classifications!$A$1:$D$357,4,FALSE)</f>
        <v>London Borough</v>
      </c>
      <c r="D24">
        <v>101.32</v>
      </c>
      <c r="E24">
        <v>101.9</v>
      </c>
      <c r="F24">
        <v>107.26</v>
      </c>
      <c r="G24">
        <v>114.39</v>
      </c>
      <c r="H24">
        <v>118.44</v>
      </c>
      <c r="I24">
        <v>123.11</v>
      </c>
      <c r="J24">
        <v>125.93092984778293</v>
      </c>
      <c r="K24">
        <v>124.3744978751957</v>
      </c>
      <c r="L24">
        <v>123.39301748448958</v>
      </c>
      <c r="M24">
        <v>122.2</v>
      </c>
      <c r="N24">
        <v>120.9</v>
      </c>
    </row>
    <row r="25" spans="1:14" x14ac:dyDescent="0.3">
      <c r="A25" t="s">
        <v>10</v>
      </c>
      <c r="B25" t="str">
        <f>VLOOKUP($A25,classifications!$A$1:$B$357,2,FALSE)</f>
        <v>Predominantly Urban</v>
      </c>
      <c r="C25" t="str">
        <f>VLOOKUP($A25,classifications!$A$1:$D$357,4,FALSE)</f>
        <v>London Borough</v>
      </c>
      <c r="D25">
        <v>101.73</v>
      </c>
      <c r="E25">
        <v>102.76</v>
      </c>
      <c r="F25">
        <v>109.03</v>
      </c>
      <c r="G25">
        <v>116.43</v>
      </c>
      <c r="H25">
        <v>120.94</v>
      </c>
      <c r="I25">
        <v>126.27</v>
      </c>
      <c r="J25">
        <v>132.56670039005368</v>
      </c>
      <c r="K25">
        <v>132.15891286108115</v>
      </c>
      <c r="L25">
        <v>126.92151736972704</v>
      </c>
      <c r="M25">
        <v>130.55000000000001</v>
      </c>
      <c r="N25">
        <v>125.74</v>
      </c>
    </row>
    <row r="26" spans="1:14" x14ac:dyDescent="0.3">
      <c r="A26" t="s">
        <v>11</v>
      </c>
      <c r="B26" t="str">
        <f>VLOOKUP($A26,classifications!$A$1:$B$357,2,FALSE)</f>
        <v>Predominantly Urban</v>
      </c>
      <c r="C26" t="str">
        <f>VLOOKUP($A26,classifications!$A$1:$D$357,4,FALSE)</f>
        <v>London Borough</v>
      </c>
      <c r="D26">
        <v>99.87</v>
      </c>
      <c r="E26">
        <v>100.97</v>
      </c>
      <c r="F26">
        <v>108.47</v>
      </c>
      <c r="G26">
        <v>115.78</v>
      </c>
      <c r="H26">
        <v>120.11</v>
      </c>
      <c r="I26">
        <v>125.54</v>
      </c>
      <c r="J26">
        <v>128.84019462966299</v>
      </c>
      <c r="K26">
        <v>125.36496996739319</v>
      </c>
      <c r="L26">
        <v>122.20389109081509</v>
      </c>
      <c r="M26">
        <v>122.77</v>
      </c>
      <c r="N26">
        <v>120.55</v>
      </c>
    </row>
    <row r="27" spans="1:14" x14ac:dyDescent="0.3">
      <c r="A27" t="s">
        <v>12</v>
      </c>
      <c r="B27" t="str">
        <f>VLOOKUP($A27,classifications!$A$1:$B$357,2,FALSE)</f>
        <v>Predominantly Urban</v>
      </c>
      <c r="C27" t="str">
        <f>VLOOKUP($A27,classifications!$A$1:$D$357,4,FALSE)</f>
        <v>London Borough</v>
      </c>
      <c r="D27">
        <v>95.44</v>
      </c>
      <c r="E27">
        <v>96.61</v>
      </c>
      <c r="F27">
        <v>100.87</v>
      </c>
      <c r="G27">
        <v>107.74</v>
      </c>
      <c r="H27">
        <v>111.15</v>
      </c>
      <c r="I27">
        <v>116.24</v>
      </c>
      <c r="J27">
        <v>119.42165383893372</v>
      </c>
      <c r="K27">
        <v>118.07250414593696</v>
      </c>
      <c r="L27">
        <v>119.25486621906003</v>
      </c>
      <c r="M27">
        <v>118.66</v>
      </c>
      <c r="N27">
        <v>117.39</v>
      </c>
    </row>
    <row r="28" spans="1:14" x14ac:dyDescent="0.3">
      <c r="A28" t="s">
        <v>16</v>
      </c>
      <c r="B28" t="str">
        <f>VLOOKUP($A28,classifications!$A$1:$B$357,2,FALSE)</f>
        <v>Predominantly Urban</v>
      </c>
      <c r="C28" t="str">
        <f>VLOOKUP($A28,classifications!$A$1:$D$357,4,FALSE)</f>
        <v>London Borough</v>
      </c>
      <c r="D28">
        <v>102.34</v>
      </c>
      <c r="E28">
        <v>105.7</v>
      </c>
      <c r="F28">
        <v>112.39</v>
      </c>
      <c r="G28">
        <v>119.06</v>
      </c>
      <c r="H28">
        <v>125.88</v>
      </c>
      <c r="I28">
        <v>130.62</v>
      </c>
      <c r="J28">
        <v>137.3909480894016</v>
      </c>
      <c r="K28">
        <v>134.12702359985911</v>
      </c>
      <c r="L28">
        <v>130.91307441016338</v>
      </c>
      <c r="M28">
        <v>132.13999999999999</v>
      </c>
      <c r="N28">
        <v>130.36000000000001</v>
      </c>
    </row>
    <row r="29" spans="1:14" x14ac:dyDescent="0.3">
      <c r="A29" t="s">
        <v>17</v>
      </c>
      <c r="B29" t="str">
        <f>VLOOKUP($A29,classifications!$A$1:$B$357,2,FALSE)</f>
        <v>Predominantly Urban</v>
      </c>
      <c r="C29" t="str">
        <f>VLOOKUP($A29,classifications!$A$1:$D$357,4,FALSE)</f>
        <v>London Borough</v>
      </c>
      <c r="D29">
        <v>92</v>
      </c>
      <c r="E29">
        <v>95.57</v>
      </c>
      <c r="F29">
        <v>100.17</v>
      </c>
      <c r="G29">
        <v>107.27</v>
      </c>
      <c r="H29">
        <v>110.47</v>
      </c>
      <c r="I29">
        <v>118.4</v>
      </c>
      <c r="J29">
        <v>120.084354030081</v>
      </c>
      <c r="K29">
        <v>120.93022204599525</v>
      </c>
      <c r="L29">
        <v>118.09292652552928</v>
      </c>
      <c r="M29">
        <v>116.33</v>
      </c>
      <c r="N29">
        <v>119.07</v>
      </c>
    </row>
    <row r="30" spans="1:14" x14ac:dyDescent="0.3">
      <c r="A30" t="s">
        <v>18</v>
      </c>
      <c r="B30" t="str">
        <f>VLOOKUP($A30,classifications!$A$1:$B$357,2,FALSE)</f>
        <v>Predominantly Urban</v>
      </c>
      <c r="C30" t="str">
        <f>VLOOKUP($A30,classifications!$A$1:$D$357,4,FALSE)</f>
        <v>London Borough</v>
      </c>
      <c r="D30">
        <v>102.39</v>
      </c>
      <c r="E30">
        <v>102.57</v>
      </c>
      <c r="F30">
        <v>107.96</v>
      </c>
      <c r="G30">
        <v>115.68</v>
      </c>
      <c r="H30">
        <v>119.76</v>
      </c>
      <c r="I30">
        <v>123.78</v>
      </c>
      <c r="J30">
        <v>126.36802054668867</v>
      </c>
      <c r="K30">
        <v>126.02223593466429</v>
      </c>
      <c r="L30">
        <v>124.12793795281442</v>
      </c>
      <c r="M30">
        <v>124.44</v>
      </c>
      <c r="N30">
        <v>121.89</v>
      </c>
    </row>
    <row r="31" spans="1:14" x14ac:dyDescent="0.3">
      <c r="A31" t="s">
        <v>19</v>
      </c>
      <c r="B31" t="str">
        <f>VLOOKUP($A31,classifications!$A$1:$B$357,2,FALSE)</f>
        <v>Predominantly Urban</v>
      </c>
      <c r="C31" t="str">
        <f>VLOOKUP($A31,classifications!$A$1:$D$357,4,FALSE)</f>
        <v>London Borough</v>
      </c>
      <c r="D31">
        <v>99.53</v>
      </c>
      <c r="E31">
        <v>100.04</v>
      </c>
      <c r="F31">
        <v>106.55</v>
      </c>
      <c r="G31">
        <v>113.46</v>
      </c>
      <c r="H31">
        <v>118.07</v>
      </c>
      <c r="I31">
        <v>123.24</v>
      </c>
      <c r="J31">
        <v>126.83512593828192</v>
      </c>
      <c r="K31">
        <v>125.31920502802784</v>
      </c>
      <c r="L31">
        <v>124.34914373611348</v>
      </c>
      <c r="M31">
        <v>123.32</v>
      </c>
      <c r="N31">
        <v>122.25</v>
      </c>
    </row>
    <row r="32" spans="1:14" x14ac:dyDescent="0.3">
      <c r="A32" t="s">
        <v>22</v>
      </c>
      <c r="B32" t="str">
        <f>VLOOKUP($A32,classifications!$A$1:$B$357,2,FALSE)</f>
        <v>Predominantly Urban</v>
      </c>
      <c r="C32" t="str">
        <f>VLOOKUP($A32,classifications!$A$1:$D$357,4,FALSE)</f>
        <v>London Borough</v>
      </c>
      <c r="D32">
        <v>103.39</v>
      </c>
      <c r="E32">
        <v>104.89</v>
      </c>
      <c r="F32">
        <v>111.13</v>
      </c>
      <c r="G32">
        <v>118.99</v>
      </c>
      <c r="H32">
        <v>124.45</v>
      </c>
      <c r="I32">
        <v>129.32</v>
      </c>
      <c r="J32">
        <v>132.80798846893018</v>
      </c>
      <c r="K32">
        <v>131.20423499031634</v>
      </c>
      <c r="L32">
        <v>130.61431979368149</v>
      </c>
      <c r="M32">
        <v>127.33</v>
      </c>
      <c r="N32">
        <v>127</v>
      </c>
    </row>
    <row r="33" spans="1:14" x14ac:dyDescent="0.3">
      <c r="A33" t="s">
        <v>25</v>
      </c>
      <c r="B33" t="str">
        <f>VLOOKUP($A33,classifications!$A$1:$B$357,2,FALSE)</f>
        <v>Predominantly Urban</v>
      </c>
      <c r="C33" t="str">
        <f>VLOOKUP($A33,classifications!$A$1:$D$357,4,FALSE)</f>
        <v>London Borough</v>
      </c>
      <c r="D33">
        <v>86.75</v>
      </c>
      <c r="E33">
        <v>92.61</v>
      </c>
      <c r="F33">
        <v>97.1</v>
      </c>
      <c r="G33">
        <v>105.01</v>
      </c>
      <c r="H33">
        <v>109.76</v>
      </c>
      <c r="I33">
        <v>113.38</v>
      </c>
      <c r="J33">
        <v>116.10917130764092</v>
      </c>
      <c r="K33">
        <v>115.12480472297911</v>
      </c>
      <c r="L33">
        <v>113.69371903630812</v>
      </c>
      <c r="M33">
        <v>113.27</v>
      </c>
      <c r="N33">
        <v>114.3</v>
      </c>
    </row>
    <row r="34" spans="1:14" x14ac:dyDescent="0.3">
      <c r="A34" t="s">
        <v>27</v>
      </c>
      <c r="B34" t="str">
        <f>VLOOKUP($A34,classifications!$A$1:$B$357,2,FALSE)</f>
        <v>Predominantly Urban</v>
      </c>
      <c r="C34" t="str">
        <f>VLOOKUP($A34,classifications!$A$1:$D$357,4,FALSE)</f>
        <v>London Borough</v>
      </c>
      <c r="D34">
        <v>103.02</v>
      </c>
      <c r="E34">
        <v>103.37</v>
      </c>
      <c r="F34">
        <v>108.14</v>
      </c>
      <c r="G34">
        <v>114.62</v>
      </c>
      <c r="H34">
        <v>124.95</v>
      </c>
      <c r="I34">
        <v>129.59</v>
      </c>
      <c r="J34">
        <v>132.15606100795756</v>
      </c>
      <c r="K34">
        <v>131.32560068259383</v>
      </c>
      <c r="L34">
        <v>124.72792618629177</v>
      </c>
      <c r="M34">
        <v>124.38</v>
      </c>
      <c r="N34">
        <v>122.43</v>
      </c>
    </row>
    <row r="35" spans="1:14" x14ac:dyDescent="0.3">
      <c r="A35" t="s">
        <v>28</v>
      </c>
      <c r="B35" t="str">
        <f>VLOOKUP($A35,classifications!$A$1:$B$357,2,FALSE)</f>
        <v>Predominantly Urban</v>
      </c>
      <c r="C35" t="str">
        <f>VLOOKUP($A35,classifications!$A$1:$D$357,4,FALSE)</f>
        <v>London Borough</v>
      </c>
      <c r="D35">
        <v>95.12</v>
      </c>
      <c r="E35">
        <v>96.24</v>
      </c>
      <c r="F35">
        <v>104.77</v>
      </c>
      <c r="G35">
        <v>108.68</v>
      </c>
      <c r="H35">
        <v>114.08</v>
      </c>
      <c r="I35">
        <v>119.1</v>
      </c>
      <c r="J35">
        <v>123.24685664291964</v>
      </c>
      <c r="K35">
        <v>122.82402830427091</v>
      </c>
      <c r="L35">
        <v>122.6827480234634</v>
      </c>
      <c r="M35">
        <v>120.13</v>
      </c>
      <c r="N35">
        <v>120.06</v>
      </c>
    </row>
    <row r="36" spans="1:14" x14ac:dyDescent="0.3">
      <c r="A36" t="s">
        <v>30</v>
      </c>
      <c r="B36" t="str">
        <f>VLOOKUP($A36,classifications!$A$1:$B$357,2,FALSE)</f>
        <v>Predominantly Urban</v>
      </c>
      <c r="C36" t="str">
        <f>VLOOKUP($A36,classifications!$A$1:$D$357,4,FALSE)</f>
        <v>London Borough</v>
      </c>
      <c r="D36">
        <v>97.64</v>
      </c>
      <c r="E36">
        <v>98.21</v>
      </c>
      <c r="F36">
        <v>103.13</v>
      </c>
      <c r="G36">
        <v>110.15</v>
      </c>
      <c r="H36">
        <v>114.68</v>
      </c>
      <c r="I36">
        <v>118.96</v>
      </c>
      <c r="J36">
        <v>119.89043435095559</v>
      </c>
      <c r="K36">
        <v>119.70042274412853</v>
      </c>
      <c r="L36">
        <v>117.5219078136554</v>
      </c>
      <c r="M36">
        <v>117.09</v>
      </c>
      <c r="N36">
        <v>115.73</v>
      </c>
    </row>
    <row r="37" spans="1:14" x14ac:dyDescent="0.3">
      <c r="A37" t="s">
        <v>32</v>
      </c>
      <c r="B37" t="str">
        <f>VLOOKUP($A37,classifications!$A$1:$B$357,2,FALSE)</f>
        <v>Predominantly Urban</v>
      </c>
      <c r="C37" t="str">
        <f>VLOOKUP($A37,classifications!$A$1:$D$357,4,FALSE)</f>
        <v>London Borough</v>
      </c>
      <c r="D37">
        <v>94.14</v>
      </c>
      <c r="E37">
        <v>95.46</v>
      </c>
      <c r="F37">
        <v>101.79</v>
      </c>
      <c r="G37">
        <v>110.27</v>
      </c>
      <c r="H37">
        <v>117.86</v>
      </c>
      <c r="I37">
        <v>120.6</v>
      </c>
      <c r="J37">
        <v>122.90639791643075</v>
      </c>
      <c r="K37">
        <v>122.03595070422536</v>
      </c>
      <c r="L37">
        <v>116.7353181076672</v>
      </c>
      <c r="M37">
        <v>116.49</v>
      </c>
      <c r="N37">
        <v>117.35</v>
      </c>
    </row>
    <row r="38" spans="1:14" x14ac:dyDescent="0.3">
      <c r="A38" t="s">
        <v>54</v>
      </c>
      <c r="B38" t="str">
        <f>VLOOKUP($A38,classifications!$A$1:$B$357,2,FALSE)</f>
        <v>Predominantly Urban</v>
      </c>
      <c r="C38" t="str">
        <f>VLOOKUP($A38,classifications!$A$1:$D$357,4,FALSE)</f>
        <v>Met District</v>
      </c>
      <c r="D38">
        <v>64.45</v>
      </c>
      <c r="E38">
        <v>64.81</v>
      </c>
      <c r="F38">
        <v>68.47</v>
      </c>
      <c r="G38">
        <v>72.930000000000007</v>
      </c>
      <c r="H38">
        <v>82.52</v>
      </c>
      <c r="I38">
        <v>79.92</v>
      </c>
      <c r="J38">
        <v>80.510736703006273</v>
      </c>
      <c r="K38">
        <v>79.151158576051785</v>
      </c>
      <c r="L38">
        <v>79.143831146989569</v>
      </c>
      <c r="M38">
        <v>78.39</v>
      </c>
      <c r="N38">
        <v>77.67</v>
      </c>
    </row>
    <row r="39" spans="1:14" x14ac:dyDescent="0.3">
      <c r="A39" t="s">
        <v>55</v>
      </c>
      <c r="B39" t="str">
        <f>VLOOKUP($A39,classifications!$A$1:$B$357,2,FALSE)</f>
        <v>Predominantly Urban</v>
      </c>
      <c r="C39" t="str">
        <f>VLOOKUP($A39,classifications!$A$1:$D$357,4,FALSE)</f>
        <v>Met District</v>
      </c>
      <c r="D39">
        <v>64</v>
      </c>
      <c r="E39">
        <v>65.05</v>
      </c>
      <c r="F39">
        <v>68.900000000000006</v>
      </c>
      <c r="G39">
        <v>71.12</v>
      </c>
      <c r="H39">
        <v>76.78</v>
      </c>
      <c r="I39">
        <v>79.08</v>
      </c>
      <c r="J39">
        <v>79.536310077519389</v>
      </c>
      <c r="K39">
        <v>77.972754308888156</v>
      </c>
      <c r="L39">
        <v>78.459135441732556</v>
      </c>
      <c r="M39">
        <v>77.599999999999994</v>
      </c>
      <c r="N39">
        <v>76.77</v>
      </c>
    </row>
    <row r="40" spans="1:14" x14ac:dyDescent="0.3">
      <c r="A40" t="s">
        <v>56</v>
      </c>
      <c r="B40" t="str">
        <f>VLOOKUP($A40,classifications!$A$1:$B$357,2,FALSE)</f>
        <v>Predominantly Urban</v>
      </c>
      <c r="C40" t="str">
        <f>VLOOKUP($A40,classifications!$A$1:$D$357,4,FALSE)</f>
        <v>Met District</v>
      </c>
      <c r="D40">
        <v>67.040000000000006</v>
      </c>
      <c r="E40">
        <v>67.8</v>
      </c>
      <c r="F40">
        <v>71.14</v>
      </c>
      <c r="G40">
        <v>75.34</v>
      </c>
      <c r="H40">
        <v>83.26</v>
      </c>
      <c r="I40">
        <v>84.64</v>
      </c>
      <c r="J40">
        <v>83.646816364195629</v>
      </c>
      <c r="K40">
        <v>81.817659637659631</v>
      </c>
      <c r="L40">
        <v>81.932987450260185</v>
      </c>
      <c r="M40">
        <v>81.17</v>
      </c>
      <c r="N40">
        <v>80.400000000000006</v>
      </c>
    </row>
    <row r="41" spans="1:14" x14ac:dyDescent="0.3">
      <c r="A41" t="s">
        <v>57</v>
      </c>
      <c r="B41" t="str">
        <f>VLOOKUP($A41,classifications!$A$1:$B$357,2,FALSE)</f>
        <v>Predominantly Urban</v>
      </c>
      <c r="C41" t="str">
        <f>VLOOKUP($A41,classifications!$A$1:$D$357,4,FALSE)</f>
        <v>Met District</v>
      </c>
      <c r="D41">
        <v>65.47</v>
      </c>
      <c r="E41">
        <v>65.7</v>
      </c>
      <c r="F41">
        <v>79.11</v>
      </c>
      <c r="G41">
        <v>73.83</v>
      </c>
      <c r="H41">
        <v>81.209999999999994</v>
      </c>
      <c r="I41">
        <v>81.06</v>
      </c>
      <c r="J41">
        <v>81.528508965083361</v>
      </c>
      <c r="K41">
        <v>80.608905132192845</v>
      </c>
      <c r="L41">
        <v>81.270095057034226</v>
      </c>
      <c r="M41">
        <v>79.7</v>
      </c>
      <c r="N41">
        <v>78.959999999999994</v>
      </c>
    </row>
    <row r="42" spans="1:14" x14ac:dyDescent="0.3">
      <c r="A42" t="s">
        <v>58</v>
      </c>
      <c r="B42" t="str">
        <f>VLOOKUP($A42,classifications!$A$1:$B$357,2,FALSE)</f>
        <v>Predominantly Urban</v>
      </c>
      <c r="C42" t="str">
        <f>VLOOKUP($A42,classifications!$A$1:$D$357,4,FALSE)</f>
        <v>Met District</v>
      </c>
      <c r="D42">
        <v>65.150000000000006</v>
      </c>
      <c r="E42">
        <v>65.89</v>
      </c>
      <c r="F42">
        <v>69.8</v>
      </c>
      <c r="G42">
        <v>73.91</v>
      </c>
      <c r="H42">
        <v>77.17</v>
      </c>
      <c r="I42">
        <v>79.489999999999995</v>
      </c>
      <c r="J42">
        <v>81.134757608044239</v>
      </c>
      <c r="K42">
        <v>80.430180303739888</v>
      </c>
      <c r="L42">
        <v>79.614794080881097</v>
      </c>
      <c r="M42">
        <v>78.84</v>
      </c>
      <c r="N42">
        <v>78.040000000000006</v>
      </c>
    </row>
    <row r="43" spans="1:14" x14ac:dyDescent="0.3">
      <c r="A43" t="s">
        <v>35</v>
      </c>
      <c r="B43" t="str">
        <f>VLOOKUP($A43,classifications!$A$1:$B$357,2,FALSE)</f>
        <v>Predominantly Urban</v>
      </c>
      <c r="C43" t="str">
        <f>VLOOKUP($A43,classifications!$A$1:$D$357,4,FALSE)</f>
        <v>Met District</v>
      </c>
      <c r="D43">
        <v>70.14</v>
      </c>
      <c r="E43">
        <v>63.31</v>
      </c>
      <c r="F43">
        <v>67.92</v>
      </c>
      <c r="G43">
        <v>71.81</v>
      </c>
      <c r="H43">
        <v>76.319999999999993</v>
      </c>
      <c r="I43">
        <v>78.790000000000006</v>
      </c>
      <c r="J43">
        <v>79.464115718734632</v>
      </c>
      <c r="K43">
        <v>78.35995574242088</v>
      </c>
      <c r="L43">
        <v>78.021205230244462</v>
      </c>
      <c r="M43">
        <v>77.02</v>
      </c>
      <c r="N43">
        <v>76.319999999999993</v>
      </c>
    </row>
    <row r="44" spans="1:14" x14ac:dyDescent="0.3">
      <c r="A44" t="s">
        <v>36</v>
      </c>
      <c r="B44" t="str">
        <f>VLOOKUP($A44,classifications!$A$1:$B$357,2,FALSE)</f>
        <v>Predominantly Urban</v>
      </c>
      <c r="C44" t="str">
        <f>VLOOKUP($A44,classifications!$A$1:$D$357,4,FALSE)</f>
        <v>Met District</v>
      </c>
      <c r="D44">
        <v>69.680000000000007</v>
      </c>
      <c r="E44">
        <v>69.47</v>
      </c>
      <c r="F44">
        <v>72.599999999999994</v>
      </c>
      <c r="G44">
        <v>76.66</v>
      </c>
      <c r="H44">
        <v>79.17</v>
      </c>
      <c r="I44">
        <v>82.09</v>
      </c>
      <c r="J44">
        <v>83.878291505791495</v>
      </c>
      <c r="K44">
        <v>82.65239267676769</v>
      </c>
      <c r="L44">
        <v>82.343952153110038</v>
      </c>
      <c r="M44">
        <v>81.59</v>
      </c>
      <c r="N44">
        <v>80.84</v>
      </c>
    </row>
    <row r="45" spans="1:14" x14ac:dyDescent="0.3">
      <c r="A45" t="s">
        <v>37</v>
      </c>
      <c r="B45" t="str">
        <f>VLOOKUP($A45,classifications!$A$1:$B$357,2,FALSE)</f>
        <v>Predominantly Urban</v>
      </c>
      <c r="C45" t="str">
        <f>VLOOKUP($A45,classifications!$A$1:$D$357,4,FALSE)</f>
        <v>Met District</v>
      </c>
      <c r="D45">
        <v>66.3</v>
      </c>
      <c r="E45">
        <v>66.83</v>
      </c>
      <c r="F45">
        <v>71.349999999999994</v>
      </c>
      <c r="G45">
        <v>76.040000000000006</v>
      </c>
      <c r="H45">
        <v>77.650000000000006</v>
      </c>
      <c r="I45">
        <v>81.150000000000006</v>
      </c>
      <c r="J45">
        <v>82.86683698353346</v>
      </c>
      <c r="K45">
        <v>82.536579239522624</v>
      </c>
      <c r="L45">
        <v>81.686165669173988</v>
      </c>
      <c r="M45">
        <v>80.92</v>
      </c>
      <c r="N45">
        <v>80.02</v>
      </c>
    </row>
    <row r="46" spans="1:14" x14ac:dyDescent="0.3">
      <c r="A46" t="s">
        <v>38</v>
      </c>
      <c r="B46" t="str">
        <f>VLOOKUP($A46,classifications!$A$1:$B$357,2,FALSE)</f>
        <v>Predominantly Urban</v>
      </c>
      <c r="C46" t="str">
        <f>VLOOKUP($A46,classifications!$A$1:$D$357,4,FALSE)</f>
        <v>Met District</v>
      </c>
      <c r="D46">
        <v>68.59</v>
      </c>
      <c r="E46">
        <v>64.83</v>
      </c>
      <c r="F46">
        <v>66.3</v>
      </c>
      <c r="G46">
        <v>71.38</v>
      </c>
      <c r="H46">
        <v>78.45</v>
      </c>
      <c r="I46">
        <v>83.28</v>
      </c>
      <c r="J46">
        <v>79.223498813418004</v>
      </c>
      <c r="K46">
        <v>77.951043942087892</v>
      </c>
      <c r="L46">
        <v>77.19471754654424</v>
      </c>
      <c r="M46">
        <v>76.48</v>
      </c>
      <c r="N46">
        <v>76.099999999999994</v>
      </c>
    </row>
    <row r="47" spans="1:14" x14ac:dyDescent="0.3">
      <c r="A47" t="s">
        <v>39</v>
      </c>
      <c r="B47" t="str">
        <f>VLOOKUP($A47,classifications!$A$1:$B$357,2,FALSE)</f>
        <v>Predominantly Urban</v>
      </c>
      <c r="C47" t="str">
        <f>VLOOKUP($A47,classifications!$A$1:$D$357,4,FALSE)</f>
        <v>Met District</v>
      </c>
      <c r="D47">
        <v>69.92</v>
      </c>
      <c r="E47">
        <v>71.02</v>
      </c>
      <c r="F47">
        <v>72.19</v>
      </c>
      <c r="G47">
        <v>67.62</v>
      </c>
      <c r="H47">
        <v>71.52</v>
      </c>
      <c r="I47">
        <v>75.599999999999994</v>
      </c>
      <c r="J47">
        <v>77.274656345695817</v>
      </c>
      <c r="K47">
        <v>76.525079393188108</v>
      </c>
      <c r="L47">
        <v>76.140098158761134</v>
      </c>
      <c r="M47">
        <v>74.86</v>
      </c>
      <c r="N47">
        <v>74.36</v>
      </c>
    </row>
    <row r="48" spans="1:14" x14ac:dyDescent="0.3">
      <c r="A48" t="s">
        <v>40</v>
      </c>
      <c r="B48" t="str">
        <f>VLOOKUP($A48,classifications!$A$1:$B$357,2,FALSE)</f>
        <v>Predominantly Urban</v>
      </c>
      <c r="C48" t="str">
        <f>VLOOKUP($A48,classifications!$A$1:$D$357,4,FALSE)</f>
        <v>Met District</v>
      </c>
      <c r="D48">
        <v>64.760000000000005</v>
      </c>
      <c r="E48">
        <v>65.64</v>
      </c>
      <c r="F48">
        <v>69.89</v>
      </c>
      <c r="G48">
        <v>74.3</v>
      </c>
      <c r="H48">
        <v>76.650000000000006</v>
      </c>
      <c r="I48">
        <v>78.36</v>
      </c>
      <c r="J48">
        <v>79.685642299778721</v>
      </c>
      <c r="K48">
        <v>79.262471527997448</v>
      </c>
      <c r="L48">
        <v>78.514689346749719</v>
      </c>
      <c r="M48">
        <v>77.260000000000005</v>
      </c>
      <c r="N48">
        <v>76.95</v>
      </c>
    </row>
    <row r="49" spans="1:14" x14ac:dyDescent="0.3">
      <c r="A49" t="s">
        <v>41</v>
      </c>
      <c r="B49" t="str">
        <f>VLOOKUP($A49,classifications!$A$1:$B$357,2,FALSE)</f>
        <v>Predominantly Urban</v>
      </c>
      <c r="C49" t="str">
        <f>VLOOKUP($A49,classifications!$A$1:$D$357,4,FALSE)</f>
        <v>Met District</v>
      </c>
      <c r="D49">
        <v>69.3</v>
      </c>
      <c r="E49">
        <v>69.849999999999994</v>
      </c>
      <c r="F49">
        <v>73.319999999999993</v>
      </c>
      <c r="G49">
        <v>77.81</v>
      </c>
      <c r="H49">
        <v>80.849999999999994</v>
      </c>
      <c r="I49">
        <v>84.01</v>
      </c>
      <c r="J49">
        <v>84.905693231441049</v>
      </c>
      <c r="K49">
        <v>84.418648433351038</v>
      </c>
      <c r="L49">
        <v>83.625970772442599</v>
      </c>
      <c r="M49">
        <v>82.96</v>
      </c>
      <c r="N49">
        <v>82.09</v>
      </c>
    </row>
    <row r="50" spans="1:14" x14ac:dyDescent="0.3">
      <c r="A50" t="s">
        <v>42</v>
      </c>
      <c r="B50" t="str">
        <f>VLOOKUP($A50,classifications!$A$1:$B$357,2,FALSE)</f>
        <v>Predominantly Urban</v>
      </c>
      <c r="C50" t="str">
        <f>VLOOKUP($A50,classifications!$A$1:$D$357,4,FALSE)</f>
        <v>Met District</v>
      </c>
      <c r="D50">
        <v>68.48</v>
      </c>
      <c r="E50">
        <v>69</v>
      </c>
      <c r="F50">
        <v>72.83</v>
      </c>
      <c r="G50">
        <v>77.17</v>
      </c>
      <c r="H50">
        <v>80.040000000000006</v>
      </c>
      <c r="I50">
        <v>82.7</v>
      </c>
      <c r="J50">
        <v>84.495270620785064</v>
      </c>
      <c r="K50">
        <v>83.208644411015996</v>
      </c>
      <c r="L50">
        <v>82.322125427325247</v>
      </c>
      <c r="M50">
        <v>81.400000000000006</v>
      </c>
      <c r="N50">
        <v>80.64</v>
      </c>
    </row>
    <row r="51" spans="1:14" x14ac:dyDescent="0.3">
      <c r="A51" t="s">
        <v>43</v>
      </c>
      <c r="B51" t="str">
        <f>VLOOKUP($A51,classifications!$A$1:$B$357,2,FALSE)</f>
        <v>Predominantly Urban</v>
      </c>
      <c r="C51" t="str">
        <f>VLOOKUP($A51,classifications!$A$1:$D$357,4,FALSE)</f>
        <v>Met District</v>
      </c>
      <c r="D51">
        <v>69.98</v>
      </c>
      <c r="E51">
        <v>70.569999999999993</v>
      </c>
      <c r="F51">
        <v>75.03</v>
      </c>
      <c r="G51">
        <v>80.290000000000006</v>
      </c>
      <c r="H51">
        <v>84.89</v>
      </c>
      <c r="I51">
        <v>88.14</v>
      </c>
      <c r="J51">
        <v>90.054787434347432</v>
      </c>
      <c r="K51">
        <v>89.188515869017635</v>
      </c>
      <c r="L51">
        <v>87.996557908602696</v>
      </c>
      <c r="M51">
        <v>87.19</v>
      </c>
      <c r="N51">
        <v>86.59</v>
      </c>
    </row>
    <row r="52" spans="1:14" x14ac:dyDescent="0.3">
      <c r="A52" t="s">
        <v>44</v>
      </c>
      <c r="B52" t="str">
        <f>VLOOKUP($A52,classifications!$A$1:$B$357,2,FALSE)</f>
        <v>Predominantly Urban</v>
      </c>
      <c r="C52" t="str">
        <f>VLOOKUP($A52,classifications!$A$1:$D$357,4,FALSE)</f>
        <v>Met District</v>
      </c>
      <c r="D52">
        <v>64.930000000000007</v>
      </c>
      <c r="E52">
        <v>65.61</v>
      </c>
      <c r="F52">
        <v>69.27</v>
      </c>
      <c r="G52">
        <v>74.47</v>
      </c>
      <c r="H52">
        <v>76.03</v>
      </c>
      <c r="I52">
        <v>79.69</v>
      </c>
      <c r="J52">
        <v>81.433381336405517</v>
      </c>
      <c r="K52">
        <v>80.284683698296845</v>
      </c>
      <c r="L52">
        <v>79.797895065584015</v>
      </c>
      <c r="M52">
        <v>79.09</v>
      </c>
      <c r="N52">
        <v>78.2</v>
      </c>
    </row>
    <row r="53" spans="1:14" x14ac:dyDescent="0.3">
      <c r="A53" t="s">
        <v>45</v>
      </c>
      <c r="B53" t="str">
        <f>VLOOKUP($A53,classifications!$A$1:$B$357,2,FALSE)</f>
        <v>Predominantly Urban</v>
      </c>
      <c r="C53" t="str">
        <f>VLOOKUP($A53,classifications!$A$1:$D$357,4,FALSE)</f>
        <v>Met District</v>
      </c>
      <c r="D53">
        <v>69.89</v>
      </c>
      <c r="E53">
        <v>70.36</v>
      </c>
      <c r="F53">
        <v>74.739999999999995</v>
      </c>
      <c r="G53">
        <v>81.39</v>
      </c>
      <c r="H53">
        <v>83.86</v>
      </c>
      <c r="I53">
        <v>83.99</v>
      </c>
      <c r="J53">
        <v>86.112162508428838</v>
      </c>
      <c r="K53">
        <v>85.414758745476462</v>
      </c>
      <c r="L53">
        <v>84.525557961697245</v>
      </c>
      <c r="M53">
        <v>83.49</v>
      </c>
      <c r="N53">
        <v>82.72</v>
      </c>
    </row>
    <row r="54" spans="1:14" x14ac:dyDescent="0.3">
      <c r="A54" t="s">
        <v>46</v>
      </c>
      <c r="B54" t="str">
        <f>VLOOKUP($A54,classifications!$A$1:$B$357,2,FALSE)</f>
        <v>Predominantly Urban</v>
      </c>
      <c r="C54" t="str">
        <f>VLOOKUP($A54,classifications!$A$1:$D$357,4,FALSE)</f>
        <v>Met District</v>
      </c>
      <c r="D54">
        <v>68.88</v>
      </c>
      <c r="E54">
        <v>69.89</v>
      </c>
      <c r="F54">
        <v>74.02</v>
      </c>
      <c r="G54">
        <v>77.89</v>
      </c>
      <c r="H54">
        <v>80.150000000000006</v>
      </c>
      <c r="I54">
        <v>83.71</v>
      </c>
      <c r="J54">
        <v>85.644380478044326</v>
      </c>
      <c r="K54">
        <v>84.699822614431511</v>
      </c>
      <c r="L54">
        <v>83.930223702998575</v>
      </c>
      <c r="M54">
        <v>83.14</v>
      </c>
      <c r="N54">
        <v>82.33</v>
      </c>
    </row>
    <row r="55" spans="1:14" x14ac:dyDescent="0.3">
      <c r="A55" t="s">
        <v>47</v>
      </c>
      <c r="B55" t="str">
        <f>VLOOKUP($A55,classifications!$A$1:$B$357,2,FALSE)</f>
        <v>Predominantly Urban</v>
      </c>
      <c r="C55" t="str">
        <f>VLOOKUP($A55,classifications!$A$1:$D$357,4,FALSE)</f>
        <v>Met District</v>
      </c>
      <c r="D55">
        <v>65.010000000000005</v>
      </c>
      <c r="E55">
        <v>69.13</v>
      </c>
      <c r="F55">
        <v>74.069999999999993</v>
      </c>
      <c r="G55">
        <v>78.650000000000006</v>
      </c>
      <c r="H55">
        <v>81.739999999999995</v>
      </c>
      <c r="I55">
        <v>86.63</v>
      </c>
      <c r="J55">
        <v>88.94920159955872</v>
      </c>
      <c r="K55">
        <v>88.001320122603204</v>
      </c>
      <c r="L55">
        <v>87.184739771577284</v>
      </c>
      <c r="M55">
        <v>86.36</v>
      </c>
      <c r="N55">
        <v>85.58</v>
      </c>
    </row>
    <row r="56" spans="1:14" x14ac:dyDescent="0.3">
      <c r="A56" t="s">
        <v>48</v>
      </c>
      <c r="B56" t="str">
        <f>VLOOKUP($A56,classifications!$A$1:$B$357,2,FALSE)</f>
        <v>Predominantly Urban</v>
      </c>
      <c r="C56" t="str">
        <f>VLOOKUP($A56,classifications!$A$1:$D$357,4,FALSE)</f>
        <v>Met District</v>
      </c>
      <c r="D56">
        <v>71.53</v>
      </c>
      <c r="E56">
        <v>72.67</v>
      </c>
      <c r="F56">
        <v>77.290000000000006</v>
      </c>
      <c r="G56">
        <v>82.38</v>
      </c>
      <c r="H56">
        <v>85.26</v>
      </c>
      <c r="I56">
        <v>88.95</v>
      </c>
      <c r="J56">
        <v>90.877841872599447</v>
      </c>
      <c r="K56">
        <v>89.879219487028266</v>
      </c>
      <c r="L56">
        <v>89.016052177824392</v>
      </c>
      <c r="M56">
        <v>88.05</v>
      </c>
      <c r="N56">
        <v>87.16</v>
      </c>
    </row>
    <row r="57" spans="1:14" x14ac:dyDescent="0.3">
      <c r="A57" t="s">
        <v>49</v>
      </c>
      <c r="B57" t="str">
        <f>VLOOKUP($A57,classifications!$A$1:$B$357,2,FALSE)</f>
        <v>Predominantly Urban</v>
      </c>
      <c r="C57" t="str">
        <f>VLOOKUP($A57,classifications!$A$1:$D$357,4,FALSE)</f>
        <v>Met District</v>
      </c>
      <c r="D57">
        <v>68.64</v>
      </c>
      <c r="E57">
        <v>70.27</v>
      </c>
      <c r="F57">
        <v>75.02</v>
      </c>
      <c r="G57">
        <v>80</v>
      </c>
      <c r="H57">
        <v>82.91</v>
      </c>
      <c r="I57">
        <v>86.47</v>
      </c>
      <c r="J57">
        <v>88.0420916826791</v>
      </c>
      <c r="K57">
        <v>87.367470551334776</v>
      </c>
      <c r="L57">
        <v>86.473690332647706</v>
      </c>
      <c r="M57">
        <v>85.63</v>
      </c>
      <c r="N57">
        <v>84.73</v>
      </c>
    </row>
    <row r="58" spans="1:14" x14ac:dyDescent="0.3">
      <c r="A58" t="s">
        <v>50</v>
      </c>
      <c r="B58" t="str">
        <f>VLOOKUP($A58,classifications!$A$1:$B$357,2,FALSE)</f>
        <v>Predominantly Urban</v>
      </c>
      <c r="C58" t="str">
        <f>VLOOKUP($A58,classifications!$A$1:$D$357,4,FALSE)</f>
        <v>Met District</v>
      </c>
      <c r="D58">
        <v>71.61</v>
      </c>
      <c r="E58">
        <v>72.34</v>
      </c>
      <c r="F58">
        <v>75.180000000000007</v>
      </c>
      <c r="G58">
        <v>80.11</v>
      </c>
      <c r="H58">
        <v>82.76</v>
      </c>
      <c r="I58">
        <v>86.24</v>
      </c>
      <c r="J58">
        <v>87.881027689030887</v>
      </c>
      <c r="K58">
        <v>86.921718352821571</v>
      </c>
      <c r="L58">
        <v>86.163873312564903</v>
      </c>
      <c r="M58">
        <v>85.45</v>
      </c>
      <c r="N58">
        <v>84.62</v>
      </c>
    </row>
    <row r="59" spans="1:14" x14ac:dyDescent="0.3">
      <c r="A59" t="s">
        <v>51</v>
      </c>
      <c r="B59" t="str">
        <f>VLOOKUP($A59,classifications!$A$1:$B$357,2,FALSE)</f>
        <v>Predominantly Urban</v>
      </c>
      <c r="C59" t="str">
        <f>VLOOKUP($A59,classifications!$A$1:$D$357,4,FALSE)</f>
        <v>Met District</v>
      </c>
      <c r="D59">
        <v>68.180000000000007</v>
      </c>
      <c r="E59">
        <v>68.239999999999995</v>
      </c>
      <c r="F59">
        <v>71.930000000000007</v>
      </c>
      <c r="G59">
        <v>76.28</v>
      </c>
      <c r="H59">
        <v>78.67</v>
      </c>
      <c r="I59">
        <v>81.95</v>
      </c>
      <c r="J59">
        <v>84.548041714947843</v>
      </c>
      <c r="K59">
        <v>82.771393206678184</v>
      </c>
      <c r="L59">
        <v>82.011866666666663</v>
      </c>
      <c r="M59">
        <v>81.17</v>
      </c>
      <c r="N59">
        <v>80.430000000000007</v>
      </c>
    </row>
    <row r="60" spans="1:14" x14ac:dyDescent="0.3">
      <c r="A60" t="s">
        <v>52</v>
      </c>
      <c r="B60" t="str">
        <f>VLOOKUP($A60,classifications!$A$1:$B$357,2,FALSE)</f>
        <v>Predominantly Urban</v>
      </c>
      <c r="C60" t="str">
        <f>VLOOKUP($A60,classifications!$A$1:$D$357,4,FALSE)</f>
        <v>Met District</v>
      </c>
      <c r="D60">
        <v>67.8</v>
      </c>
      <c r="E60">
        <v>67.41</v>
      </c>
      <c r="F60">
        <v>70.97</v>
      </c>
      <c r="G60">
        <v>75.540000000000006</v>
      </c>
      <c r="H60">
        <v>78.180000000000007</v>
      </c>
      <c r="I60">
        <v>81.53</v>
      </c>
      <c r="J60">
        <v>83.377638745260256</v>
      </c>
      <c r="K60">
        <v>82.398804684808837</v>
      </c>
      <c r="L60">
        <v>81.301534246575329</v>
      </c>
      <c r="M60">
        <v>81</v>
      </c>
      <c r="N60">
        <v>80.5</v>
      </c>
    </row>
    <row r="61" spans="1:14" x14ac:dyDescent="0.3">
      <c r="A61" t="s">
        <v>53</v>
      </c>
      <c r="B61" t="str">
        <f>VLOOKUP($A61,classifications!$A$1:$B$357,2,FALSE)</f>
        <v>Predominantly Urban</v>
      </c>
      <c r="C61" t="str">
        <f>VLOOKUP($A61,classifications!$A$1:$D$357,4,FALSE)</f>
        <v>Met District</v>
      </c>
      <c r="D61">
        <v>64.14</v>
      </c>
      <c r="E61">
        <v>64.33</v>
      </c>
      <c r="F61">
        <v>68.25</v>
      </c>
      <c r="G61">
        <v>72.84</v>
      </c>
      <c r="H61">
        <v>75.989999999999995</v>
      </c>
      <c r="I61">
        <v>79.38</v>
      </c>
      <c r="J61">
        <v>81.440381926558246</v>
      </c>
      <c r="K61">
        <v>80.158114947616923</v>
      </c>
      <c r="L61">
        <v>80.15209345794392</v>
      </c>
      <c r="M61">
        <v>79.69</v>
      </c>
      <c r="N61">
        <v>79.069999999999993</v>
      </c>
    </row>
    <row r="62" spans="1:14" x14ac:dyDescent="0.3">
      <c r="A62" t="s">
        <v>66</v>
      </c>
      <c r="B62" t="str">
        <f>VLOOKUP($A62,classifications!$A$1:$B$357,2,FALSE)</f>
        <v>Predominantly Urban</v>
      </c>
      <c r="C62" t="str">
        <f>VLOOKUP($A62,classifications!$A$1:$D$357,4,FALSE)</f>
        <v>Met District</v>
      </c>
      <c r="D62">
        <v>63.21</v>
      </c>
      <c r="E62">
        <v>64.3</v>
      </c>
      <c r="F62">
        <v>68.849999999999994</v>
      </c>
      <c r="G62">
        <v>73.52</v>
      </c>
      <c r="H62">
        <v>76.12</v>
      </c>
      <c r="I62">
        <v>79.349999999999994</v>
      </c>
      <c r="J62">
        <v>80.914242136498515</v>
      </c>
      <c r="K62">
        <v>79.469671202705882</v>
      </c>
      <c r="L62">
        <v>79.139690943938675</v>
      </c>
      <c r="M62">
        <v>78.23</v>
      </c>
      <c r="N62">
        <v>77.61</v>
      </c>
    </row>
    <row r="63" spans="1:14" x14ac:dyDescent="0.3">
      <c r="A63" t="s">
        <v>67</v>
      </c>
      <c r="B63" t="str">
        <f>VLOOKUP($A63,classifications!$A$1:$B$357,2,FALSE)</f>
        <v>Predominantly Urban</v>
      </c>
      <c r="C63" t="str">
        <f>VLOOKUP($A63,classifications!$A$1:$D$357,4,FALSE)</f>
        <v>Met District</v>
      </c>
      <c r="D63">
        <v>58.54</v>
      </c>
      <c r="E63">
        <v>60.03</v>
      </c>
      <c r="F63">
        <v>64.3</v>
      </c>
      <c r="G63">
        <v>68.72</v>
      </c>
      <c r="H63">
        <v>72.760000000000005</v>
      </c>
      <c r="I63">
        <v>77.319999999999993</v>
      </c>
      <c r="J63">
        <v>79.356621414141429</v>
      </c>
      <c r="K63">
        <v>78.454873889022338</v>
      </c>
      <c r="L63">
        <v>77.920175125668891</v>
      </c>
      <c r="M63">
        <v>77.22</v>
      </c>
      <c r="N63">
        <v>76.75</v>
      </c>
    </row>
    <row r="64" spans="1:14" x14ac:dyDescent="0.3">
      <c r="A64" t="s">
        <v>68</v>
      </c>
      <c r="B64" t="str">
        <f>VLOOKUP($A64,classifications!$A$1:$B$357,2,FALSE)</f>
        <v>Predominantly Urban</v>
      </c>
      <c r="C64" t="str">
        <f>VLOOKUP($A64,classifications!$A$1:$D$357,4,FALSE)</f>
        <v>Met District</v>
      </c>
      <c r="D64">
        <v>72.75</v>
      </c>
      <c r="E64">
        <v>73.209999999999994</v>
      </c>
      <c r="F64">
        <v>75.83</v>
      </c>
      <c r="G64">
        <v>80.959999999999994</v>
      </c>
      <c r="H64">
        <v>83.47</v>
      </c>
      <c r="I64">
        <v>86.23</v>
      </c>
      <c r="J64">
        <v>87.529632888349497</v>
      </c>
      <c r="K64">
        <v>85.940977637614679</v>
      </c>
      <c r="L64">
        <v>85.274851148284668</v>
      </c>
      <c r="M64">
        <v>84.59</v>
      </c>
      <c r="N64">
        <v>84.02</v>
      </c>
    </row>
    <row r="65" spans="1:14" x14ac:dyDescent="0.3">
      <c r="A65" t="s">
        <v>69</v>
      </c>
      <c r="B65" t="str">
        <f>VLOOKUP($A65,classifications!$A$1:$B$357,2,FALSE)</f>
        <v>Predominantly Urban</v>
      </c>
      <c r="C65" t="str">
        <f>VLOOKUP($A65,classifications!$A$1:$D$357,4,FALSE)</f>
        <v>Met District</v>
      </c>
      <c r="D65">
        <v>69.81</v>
      </c>
      <c r="E65">
        <v>70.28</v>
      </c>
      <c r="F65">
        <v>73.77</v>
      </c>
      <c r="G65">
        <v>78.19</v>
      </c>
      <c r="H65">
        <v>80.44</v>
      </c>
      <c r="I65">
        <v>83.62</v>
      </c>
      <c r="J65">
        <v>85.906863079988625</v>
      </c>
      <c r="K65">
        <v>84.455923354623721</v>
      </c>
      <c r="L65">
        <v>84.191398954224368</v>
      </c>
      <c r="M65">
        <v>83.26</v>
      </c>
      <c r="N65">
        <v>82.44</v>
      </c>
    </row>
    <row r="66" spans="1:14" x14ac:dyDescent="0.3">
      <c r="A66" t="s">
        <v>70</v>
      </c>
      <c r="B66" t="str">
        <f>VLOOKUP($A66,classifications!$A$1:$B$357,2,FALSE)</f>
        <v>Predominantly Urban</v>
      </c>
      <c r="C66" t="str">
        <f>VLOOKUP($A66,classifications!$A$1:$D$357,4,FALSE)</f>
        <v>Met District</v>
      </c>
      <c r="D66">
        <v>63.34</v>
      </c>
      <c r="E66">
        <v>65</v>
      </c>
      <c r="F66">
        <v>69.84</v>
      </c>
      <c r="G66">
        <v>75.55</v>
      </c>
      <c r="H66">
        <v>78.97</v>
      </c>
      <c r="I66">
        <v>82.81</v>
      </c>
      <c r="J66">
        <v>84.663009003680344</v>
      </c>
      <c r="K66">
        <v>83.772023758313765</v>
      </c>
      <c r="L66">
        <v>82.860827308166449</v>
      </c>
      <c r="M66">
        <v>82.16</v>
      </c>
      <c r="N66">
        <v>81.400000000000006</v>
      </c>
    </row>
    <row r="67" spans="1:14" x14ac:dyDescent="0.3">
      <c r="A67" t="s">
        <v>59</v>
      </c>
      <c r="B67" t="str">
        <f>VLOOKUP($A67,classifications!$A$1:$B$357,2,FALSE)</f>
        <v>Predominantly Urban</v>
      </c>
      <c r="C67" t="str">
        <f>VLOOKUP($A67,classifications!$A$1:$D$357,4,FALSE)</f>
        <v>Met District</v>
      </c>
      <c r="D67">
        <v>76.209999999999994</v>
      </c>
      <c r="E67">
        <v>76.989999999999995</v>
      </c>
      <c r="F67">
        <v>80.930000000000007</v>
      </c>
      <c r="G67">
        <v>85.55</v>
      </c>
      <c r="H67">
        <v>89.13</v>
      </c>
      <c r="I67">
        <v>92.48</v>
      </c>
      <c r="J67">
        <v>95.053294261543144</v>
      </c>
      <c r="K67">
        <v>94.343028449880336</v>
      </c>
      <c r="L67">
        <v>92.805851446903219</v>
      </c>
      <c r="M67">
        <v>92.41</v>
      </c>
      <c r="N67">
        <v>91.47</v>
      </c>
    </row>
    <row r="68" spans="1:14" x14ac:dyDescent="0.3">
      <c r="A68" t="s">
        <v>60</v>
      </c>
      <c r="B68" t="str">
        <f>VLOOKUP($A68,classifications!$A$1:$B$357,2,FALSE)</f>
        <v>Predominantly Urban</v>
      </c>
      <c r="C68" t="str">
        <f>VLOOKUP($A68,classifications!$A$1:$D$357,4,FALSE)</f>
        <v>Met District</v>
      </c>
      <c r="D68">
        <v>69.099999999999994</v>
      </c>
      <c r="E68">
        <v>69.67</v>
      </c>
      <c r="F68">
        <v>74.12</v>
      </c>
      <c r="G68">
        <v>76.34</v>
      </c>
      <c r="H68">
        <v>83.46</v>
      </c>
      <c r="I68">
        <v>90.39</v>
      </c>
      <c r="J68">
        <v>86.631152486682922</v>
      </c>
      <c r="K68">
        <v>86.35142000299895</v>
      </c>
      <c r="L68">
        <v>85.645182802134769</v>
      </c>
      <c r="M68">
        <v>84.27</v>
      </c>
      <c r="N68">
        <v>84.05</v>
      </c>
    </row>
    <row r="69" spans="1:14" x14ac:dyDescent="0.3">
      <c r="A69" t="s">
        <v>61</v>
      </c>
      <c r="B69" t="str">
        <f>VLOOKUP($A69,classifications!$A$1:$B$357,2,FALSE)</f>
        <v>Predominantly Urban</v>
      </c>
      <c r="C69" t="str">
        <f>VLOOKUP($A69,classifications!$A$1:$D$357,4,FALSE)</f>
        <v>Met District</v>
      </c>
      <c r="D69">
        <v>76.709999999999994</v>
      </c>
      <c r="E69">
        <v>77.92</v>
      </c>
      <c r="F69">
        <v>81.430000000000007</v>
      </c>
      <c r="G69">
        <v>86.69</v>
      </c>
      <c r="H69">
        <v>90.23</v>
      </c>
      <c r="I69">
        <v>93.77</v>
      </c>
      <c r="J69">
        <v>95.977463200751657</v>
      </c>
      <c r="K69">
        <v>94.869855606758847</v>
      </c>
      <c r="L69">
        <v>94.053474106041918</v>
      </c>
      <c r="M69">
        <v>93.21</v>
      </c>
      <c r="N69">
        <v>92.15</v>
      </c>
    </row>
    <row r="70" spans="1:14" x14ac:dyDescent="0.3">
      <c r="A70" t="s">
        <v>62</v>
      </c>
      <c r="B70" t="str">
        <f>VLOOKUP($A70,classifications!$A$1:$B$357,2,FALSE)</f>
        <v>Predominantly Urban</v>
      </c>
      <c r="C70" t="str">
        <f>VLOOKUP($A70,classifications!$A$1:$D$357,4,FALSE)</f>
        <v>Met District</v>
      </c>
      <c r="D70">
        <v>74.069999999999993</v>
      </c>
      <c r="E70">
        <v>75.23</v>
      </c>
      <c r="F70">
        <v>78.11</v>
      </c>
      <c r="G70">
        <v>83.02</v>
      </c>
      <c r="H70">
        <v>86.17</v>
      </c>
      <c r="I70">
        <v>89.21</v>
      </c>
      <c r="J70">
        <v>91.291806049822057</v>
      </c>
      <c r="K70">
        <v>90.613878140982877</v>
      </c>
      <c r="L70">
        <v>89.962508904719499</v>
      </c>
      <c r="M70">
        <v>89.11</v>
      </c>
      <c r="N70">
        <v>88.09</v>
      </c>
    </row>
    <row r="71" spans="1:14" x14ac:dyDescent="0.3">
      <c r="A71" t="s">
        <v>63</v>
      </c>
      <c r="B71" t="str">
        <f>VLOOKUP($A71,classifications!$A$1:$B$357,2,FALSE)</f>
        <v>Predominantly Urban</v>
      </c>
      <c r="C71" t="str">
        <f>VLOOKUP($A71,classifications!$A$1:$D$357,4,FALSE)</f>
        <v>Met District</v>
      </c>
      <c r="D71">
        <v>79.86</v>
      </c>
      <c r="E71">
        <v>80.349999999999994</v>
      </c>
      <c r="F71">
        <v>85.97</v>
      </c>
      <c r="G71">
        <v>91.24</v>
      </c>
      <c r="H71">
        <v>98.27</v>
      </c>
      <c r="I71">
        <v>99.26</v>
      </c>
      <c r="J71">
        <v>102.87393555811279</v>
      </c>
      <c r="K71">
        <v>102.79799774393682</v>
      </c>
      <c r="L71">
        <v>102.25538296732724</v>
      </c>
      <c r="M71">
        <v>101.76</v>
      </c>
      <c r="N71">
        <v>101.1</v>
      </c>
    </row>
    <row r="72" spans="1:14" x14ac:dyDescent="0.3">
      <c r="A72" t="s">
        <v>64</v>
      </c>
      <c r="B72" t="str">
        <f>VLOOKUP($A72,classifications!$A$1:$B$357,2,FALSE)</f>
        <v>Predominantly Urban</v>
      </c>
      <c r="C72" t="str">
        <f>VLOOKUP($A72,classifications!$A$1:$D$357,4,FALSE)</f>
        <v>Met District</v>
      </c>
      <c r="D72">
        <v>68.09</v>
      </c>
      <c r="E72">
        <v>67.91</v>
      </c>
      <c r="F72">
        <v>73.22</v>
      </c>
      <c r="G72">
        <v>81.17</v>
      </c>
      <c r="H72">
        <v>84.47</v>
      </c>
      <c r="I72">
        <v>85.41</v>
      </c>
      <c r="J72">
        <v>87.291331058020475</v>
      </c>
      <c r="K72">
        <v>86.477091924916593</v>
      </c>
      <c r="L72">
        <v>85.650700044666422</v>
      </c>
      <c r="M72">
        <v>84.81</v>
      </c>
      <c r="N72">
        <v>83.98</v>
      </c>
    </row>
    <row r="73" spans="1:14" x14ac:dyDescent="0.3">
      <c r="A73" t="s">
        <v>65</v>
      </c>
      <c r="B73" t="str">
        <f>VLOOKUP($A73,classifications!$A$1:$B$357,2,FALSE)</f>
        <v>Predominantly Urban</v>
      </c>
      <c r="C73" t="str">
        <f>VLOOKUP($A73,classifications!$A$1:$D$357,4,FALSE)</f>
        <v>Met District</v>
      </c>
      <c r="D73">
        <v>72.709999999999994</v>
      </c>
      <c r="E73">
        <v>73.61</v>
      </c>
      <c r="F73">
        <v>76.5</v>
      </c>
      <c r="G73">
        <v>81.569999999999993</v>
      </c>
      <c r="H73">
        <v>84.87</v>
      </c>
      <c r="I73">
        <v>88.09</v>
      </c>
      <c r="J73">
        <v>90.06076561275151</v>
      </c>
      <c r="K73">
        <v>89.306884343036984</v>
      </c>
      <c r="L73">
        <v>88.81410150181253</v>
      </c>
      <c r="M73">
        <v>87.83</v>
      </c>
      <c r="N73">
        <v>87.1</v>
      </c>
    </row>
    <row r="99" spans="1:14" x14ac:dyDescent="0.3">
      <c r="A99" t="s">
        <v>85</v>
      </c>
      <c r="B99" t="str">
        <f>VLOOKUP($A99,classifications!$A$1:$B$357,2,FALSE)</f>
        <v>Predominantly Rural</v>
      </c>
      <c r="C99" t="str">
        <f>VLOOKUP($A99,classifications!$A$1:$D$357,4,FALSE)</f>
        <v>Shire District</v>
      </c>
      <c r="D99">
        <v>67.98</v>
      </c>
      <c r="E99">
        <v>68.349999999999994</v>
      </c>
      <c r="F99">
        <v>71.790000000000006</v>
      </c>
      <c r="G99">
        <v>77.73</v>
      </c>
      <c r="H99">
        <v>89.91</v>
      </c>
      <c r="I99">
        <v>84.33</v>
      </c>
      <c r="J99">
        <v>86.082260798250417</v>
      </c>
      <c r="K99">
        <v>85.879613026297861</v>
      </c>
      <c r="L99">
        <v>85.613859359978022</v>
      </c>
      <c r="M99">
        <v>85.21</v>
      </c>
      <c r="N99">
        <v>84.53</v>
      </c>
    </row>
    <row r="100" spans="1:14" x14ac:dyDescent="0.3">
      <c r="A100" t="s">
        <v>86</v>
      </c>
      <c r="B100" t="str">
        <f>VLOOKUP($A100,classifications!$A$1:$B$357,2,FALSE)</f>
        <v>Urban with Significant Rural</v>
      </c>
      <c r="C100" t="str">
        <f>VLOOKUP($A100,classifications!$A$1:$D$357,4,FALSE)</f>
        <v>Shire District</v>
      </c>
      <c r="D100">
        <v>71.48</v>
      </c>
      <c r="E100">
        <v>70.63</v>
      </c>
      <c r="F100">
        <v>72.59</v>
      </c>
      <c r="G100">
        <v>76.569999999999993</v>
      </c>
      <c r="H100">
        <v>79.12</v>
      </c>
      <c r="I100">
        <v>82.32</v>
      </c>
      <c r="J100">
        <v>83.903567708333327</v>
      </c>
      <c r="K100">
        <v>81.24517167381974</v>
      </c>
      <c r="L100">
        <v>80.404944320712701</v>
      </c>
      <c r="M100">
        <v>79.08</v>
      </c>
      <c r="N100">
        <v>78.69</v>
      </c>
    </row>
    <row r="101" spans="1:14" x14ac:dyDescent="0.3">
      <c r="A101" t="s">
        <v>87</v>
      </c>
      <c r="B101" t="str">
        <f>VLOOKUP($A101,classifications!$A$1:$B$357,2,FALSE)</f>
        <v>Urban with Significant Rural</v>
      </c>
      <c r="C101" t="str">
        <f>VLOOKUP($A101,classifications!$A$1:$D$357,4,FALSE)</f>
        <v>Shire District</v>
      </c>
      <c r="D101">
        <v>69.650000000000006</v>
      </c>
      <c r="E101">
        <v>71.41</v>
      </c>
      <c r="F101">
        <v>75.89</v>
      </c>
      <c r="G101">
        <v>76.349999999999994</v>
      </c>
      <c r="H101">
        <v>80.13</v>
      </c>
      <c r="I101">
        <v>82.3</v>
      </c>
      <c r="J101">
        <v>85.139614074914874</v>
      </c>
      <c r="K101">
        <v>82.810331674958533</v>
      </c>
      <c r="L101">
        <v>81.86850176056339</v>
      </c>
      <c r="M101">
        <v>81.06</v>
      </c>
      <c r="N101">
        <v>80.34</v>
      </c>
    </row>
    <row r="102" spans="1:14" x14ac:dyDescent="0.3">
      <c r="A102" t="s">
        <v>88</v>
      </c>
      <c r="B102" t="str">
        <f>VLOOKUP($A102,classifications!$A$1:$B$357,2,FALSE)</f>
        <v>Predominantly Rural</v>
      </c>
      <c r="C102" t="str">
        <f>VLOOKUP($A102,classifications!$A$1:$D$357,4,FALSE)</f>
        <v>Shire District</v>
      </c>
      <c r="D102">
        <v>67.34</v>
      </c>
      <c r="E102">
        <v>68.13</v>
      </c>
      <c r="F102">
        <v>73.13</v>
      </c>
      <c r="G102">
        <v>79.38</v>
      </c>
      <c r="H102">
        <v>91.93</v>
      </c>
      <c r="I102">
        <v>84.78</v>
      </c>
      <c r="J102">
        <v>86.615074869204406</v>
      </c>
      <c r="K102">
        <v>86.252124295838641</v>
      </c>
      <c r="L102">
        <v>85.900592068516104</v>
      </c>
      <c r="M102">
        <v>85.26</v>
      </c>
      <c r="N102">
        <v>84.74</v>
      </c>
    </row>
    <row r="103" spans="1:14" x14ac:dyDescent="0.3">
      <c r="A103" t="s">
        <v>89</v>
      </c>
      <c r="B103" t="str">
        <f>VLOOKUP($A103,classifications!$A$1:$B$357,2,FALSE)</f>
        <v>Predominantly Rural</v>
      </c>
      <c r="C103" t="str">
        <f>VLOOKUP($A103,classifications!$A$1:$D$357,4,FALSE)</f>
        <v>Shire District</v>
      </c>
      <c r="D103">
        <v>81.599999999999994</v>
      </c>
      <c r="E103">
        <v>82.23</v>
      </c>
      <c r="F103">
        <v>84.63</v>
      </c>
      <c r="G103">
        <v>89.83</v>
      </c>
      <c r="H103">
        <v>92.83</v>
      </c>
      <c r="I103">
        <v>95.9</v>
      </c>
      <c r="J103">
        <v>97.935282730514501</v>
      </c>
      <c r="K103">
        <v>97.134730631092864</v>
      </c>
      <c r="L103">
        <v>96.028974098527144</v>
      </c>
      <c r="M103">
        <v>95.29</v>
      </c>
      <c r="N103">
        <v>94.53</v>
      </c>
    </row>
    <row r="104" spans="1:14" x14ac:dyDescent="0.3">
      <c r="A104" t="s">
        <v>90</v>
      </c>
      <c r="B104" t="str">
        <f>VLOOKUP($A104,classifications!$A$1:$B$357,2,FALSE)</f>
        <v>Predominantly Rural</v>
      </c>
      <c r="C104" t="str">
        <f>VLOOKUP($A104,classifications!$A$1:$D$357,4,FALSE)</f>
        <v>Shire District</v>
      </c>
      <c r="D104">
        <v>79.78</v>
      </c>
      <c r="E104">
        <v>80.849999999999994</v>
      </c>
      <c r="F104">
        <v>85.73</v>
      </c>
      <c r="G104">
        <v>82.13</v>
      </c>
      <c r="H104">
        <v>86.66</v>
      </c>
      <c r="I104">
        <v>91.82</v>
      </c>
      <c r="J104">
        <v>93.814863661658336</v>
      </c>
      <c r="K104">
        <v>92.619846024636047</v>
      </c>
      <c r="L104">
        <v>92.198452851496342</v>
      </c>
      <c r="M104">
        <v>91.4</v>
      </c>
      <c r="N104">
        <v>90.47</v>
      </c>
    </row>
    <row r="105" spans="1:14" x14ac:dyDescent="0.3">
      <c r="A105" t="s">
        <v>178</v>
      </c>
      <c r="B105" t="str">
        <f>VLOOKUP($A105,classifications!$A$1:$B$357,2,FALSE)</f>
        <v>Predominantly Urban</v>
      </c>
      <c r="C105" t="str">
        <f>VLOOKUP($A105,classifications!$A$1:$D$357,4,FALSE)</f>
        <v>Shire District</v>
      </c>
      <c r="D105">
        <v>68.260000000000005</v>
      </c>
      <c r="E105">
        <v>68.459999999999994</v>
      </c>
      <c r="F105">
        <v>71.28</v>
      </c>
      <c r="G105">
        <v>75.510000000000005</v>
      </c>
      <c r="H105">
        <v>78.16</v>
      </c>
      <c r="I105">
        <v>81.11</v>
      </c>
      <c r="J105">
        <v>82.900677177565271</v>
      </c>
      <c r="K105">
        <v>81.659092522179961</v>
      </c>
      <c r="L105">
        <v>80.852897625733974</v>
      </c>
      <c r="M105">
        <v>80.010000000000005</v>
      </c>
      <c r="N105">
        <v>79.36</v>
      </c>
    </row>
    <row r="106" spans="1:14" x14ac:dyDescent="0.3">
      <c r="A106" t="s">
        <v>179</v>
      </c>
      <c r="B106" t="str">
        <f>VLOOKUP($A106,classifications!$A$1:$B$357,2,FALSE)</f>
        <v>Urban with Significant Rural</v>
      </c>
      <c r="C106" t="str">
        <f>VLOOKUP($A106,classifications!$A$1:$D$357,4,FALSE)</f>
        <v>Shire District</v>
      </c>
      <c r="D106">
        <v>63.71</v>
      </c>
      <c r="E106">
        <v>64.459999999999994</v>
      </c>
      <c r="F106">
        <v>69.17</v>
      </c>
      <c r="G106">
        <v>75.040000000000006</v>
      </c>
      <c r="H106">
        <v>77.34</v>
      </c>
      <c r="I106">
        <v>80.680000000000007</v>
      </c>
      <c r="J106">
        <v>82.469396831456407</v>
      </c>
      <c r="K106">
        <v>80.26483065279092</v>
      </c>
      <c r="L106">
        <v>80.868858654572946</v>
      </c>
      <c r="M106">
        <v>80.180000000000007</v>
      </c>
      <c r="N106">
        <v>79.5</v>
      </c>
    </row>
    <row r="107" spans="1:14" x14ac:dyDescent="0.3">
      <c r="A107" t="s">
        <v>180</v>
      </c>
      <c r="B107" t="str">
        <f>VLOOKUP($A107,classifications!$A$1:$B$357,2,FALSE)</f>
        <v>Predominantly Urban</v>
      </c>
      <c r="C107" t="str">
        <f>VLOOKUP($A107,classifications!$A$1:$D$357,4,FALSE)</f>
        <v>Shire District</v>
      </c>
      <c r="D107">
        <v>69.849999999999994</v>
      </c>
      <c r="E107">
        <v>71.19</v>
      </c>
      <c r="F107">
        <v>75.25</v>
      </c>
      <c r="G107">
        <v>80.540000000000006</v>
      </c>
      <c r="H107">
        <v>83.72</v>
      </c>
      <c r="I107">
        <v>87.43</v>
      </c>
      <c r="J107">
        <v>89.211334867663979</v>
      </c>
      <c r="K107">
        <v>87.853707093821512</v>
      </c>
      <c r="L107">
        <v>87.546952271420352</v>
      </c>
      <c r="M107">
        <v>86.41</v>
      </c>
      <c r="N107">
        <v>85.32</v>
      </c>
    </row>
    <row r="108" spans="1:14" x14ac:dyDescent="0.3">
      <c r="A108" t="s">
        <v>181</v>
      </c>
      <c r="B108" t="str">
        <f>VLOOKUP($A108,classifications!$A$1:$B$357,2,FALSE)</f>
        <v>Predominantly Urban</v>
      </c>
      <c r="C108" t="str">
        <f>VLOOKUP($A108,classifications!$A$1:$D$357,4,FALSE)</f>
        <v>Shire District</v>
      </c>
      <c r="D108">
        <v>63.81</v>
      </c>
      <c r="E108">
        <v>64.760000000000005</v>
      </c>
      <c r="F108">
        <v>68.19</v>
      </c>
      <c r="G108">
        <v>72.260000000000005</v>
      </c>
      <c r="H108">
        <v>74.84</v>
      </c>
      <c r="I108">
        <v>77.81</v>
      </c>
      <c r="J108">
        <v>79.323810020876834</v>
      </c>
      <c r="K108">
        <v>78.194511073253835</v>
      </c>
      <c r="L108">
        <v>77.541862778730717</v>
      </c>
      <c r="M108">
        <v>76.62</v>
      </c>
      <c r="N108">
        <v>75.760000000000005</v>
      </c>
    </row>
    <row r="109" spans="1:14" x14ac:dyDescent="0.3">
      <c r="A109" t="s">
        <v>182</v>
      </c>
      <c r="B109" t="str">
        <f>VLOOKUP($A109,classifications!$A$1:$B$357,2,FALSE)</f>
        <v>Urban with Significant Rural</v>
      </c>
      <c r="C109" t="str">
        <f>VLOOKUP($A109,classifications!$A$1:$D$357,4,FALSE)</f>
        <v>Shire District</v>
      </c>
      <c r="D109">
        <v>70.959999999999994</v>
      </c>
      <c r="E109">
        <v>70.63</v>
      </c>
      <c r="F109">
        <v>74.040000000000006</v>
      </c>
      <c r="G109">
        <v>78.209999999999994</v>
      </c>
      <c r="H109">
        <v>80.7</v>
      </c>
      <c r="I109">
        <v>83.89</v>
      </c>
      <c r="J109">
        <v>85.927265275707896</v>
      </c>
      <c r="K109">
        <v>83.878929110105574</v>
      </c>
      <c r="L109">
        <v>83.493489425981863</v>
      </c>
      <c r="M109">
        <v>83.5</v>
      </c>
      <c r="N109">
        <v>82.96</v>
      </c>
    </row>
    <row r="110" spans="1:14" x14ac:dyDescent="0.3">
      <c r="A110" t="s">
        <v>183</v>
      </c>
      <c r="B110" t="str">
        <f>VLOOKUP($A110,classifications!$A$1:$B$357,2,FALSE)</f>
        <v>Predominantly Urban</v>
      </c>
      <c r="C110" t="str">
        <f>VLOOKUP($A110,classifications!$A$1:$D$357,4,FALSE)</f>
        <v>Shire District</v>
      </c>
      <c r="D110">
        <v>62.73</v>
      </c>
      <c r="E110">
        <v>63.57</v>
      </c>
      <c r="F110">
        <v>67.67</v>
      </c>
      <c r="G110">
        <v>72.12</v>
      </c>
      <c r="H110">
        <v>74.69</v>
      </c>
      <c r="I110">
        <v>76.489999999999995</v>
      </c>
      <c r="J110">
        <v>75.806010957474555</v>
      </c>
      <c r="K110">
        <v>74.888034366050519</v>
      </c>
      <c r="L110">
        <v>73.965356020942409</v>
      </c>
      <c r="M110">
        <v>73.08</v>
      </c>
      <c r="N110">
        <v>72.459999999999994</v>
      </c>
    </row>
    <row r="111" spans="1:14" x14ac:dyDescent="0.3">
      <c r="A111" t="s">
        <v>184</v>
      </c>
      <c r="B111" t="str">
        <f>VLOOKUP($A111,classifications!$A$1:$B$357,2,FALSE)</f>
        <v>Predominantly Urban</v>
      </c>
      <c r="C111" t="str">
        <f>VLOOKUP($A111,classifications!$A$1:$D$357,4,FALSE)</f>
        <v>Shire District</v>
      </c>
      <c r="D111">
        <v>64.67</v>
      </c>
      <c r="E111">
        <v>64.36</v>
      </c>
      <c r="F111">
        <v>67.760000000000005</v>
      </c>
      <c r="G111">
        <v>72.02</v>
      </c>
      <c r="H111">
        <v>74.709999999999994</v>
      </c>
      <c r="I111">
        <v>78.760000000000005</v>
      </c>
      <c r="J111">
        <v>80.578198629391935</v>
      </c>
      <c r="K111">
        <v>78.743311158798278</v>
      </c>
      <c r="L111">
        <v>79.05278311562131</v>
      </c>
      <c r="M111">
        <v>78.17</v>
      </c>
      <c r="N111">
        <v>77.489999999999995</v>
      </c>
    </row>
    <row r="112" spans="1:14" x14ac:dyDescent="0.3">
      <c r="A112" t="s">
        <v>185</v>
      </c>
      <c r="B112" t="str">
        <f>VLOOKUP($A112,classifications!$A$1:$B$357,2,FALSE)</f>
        <v>Predominantly Rural</v>
      </c>
      <c r="C112" t="str">
        <f>VLOOKUP($A112,classifications!$A$1:$D$357,4,FALSE)</f>
        <v>Shire District</v>
      </c>
      <c r="D112">
        <v>71.56</v>
      </c>
      <c r="E112">
        <v>71.97</v>
      </c>
      <c r="F112">
        <v>76.66</v>
      </c>
      <c r="G112">
        <v>82.27</v>
      </c>
      <c r="H112">
        <v>85.03</v>
      </c>
      <c r="I112">
        <v>88.56</v>
      </c>
      <c r="J112">
        <v>87.110479102956177</v>
      </c>
      <c r="K112">
        <v>85.960909090909098</v>
      </c>
      <c r="L112">
        <v>85.425369978858356</v>
      </c>
      <c r="M112">
        <v>84.57</v>
      </c>
      <c r="N112">
        <v>83.87</v>
      </c>
    </row>
    <row r="113" spans="1:14" x14ac:dyDescent="0.3">
      <c r="A113" t="s">
        <v>186</v>
      </c>
      <c r="B113" t="str">
        <f>VLOOKUP($A113,classifications!$A$1:$B$357,2,FALSE)</f>
        <v>Predominantly Urban</v>
      </c>
      <c r="C113" t="str">
        <f>VLOOKUP($A113,classifications!$A$1:$D$357,4,FALSE)</f>
        <v>Shire District</v>
      </c>
      <c r="D113">
        <v>59.3</v>
      </c>
      <c r="E113">
        <v>60.54</v>
      </c>
      <c r="F113">
        <v>68.33</v>
      </c>
      <c r="G113">
        <v>67.45</v>
      </c>
      <c r="H113">
        <v>70.17</v>
      </c>
      <c r="I113">
        <v>75.27</v>
      </c>
      <c r="J113">
        <v>75.880064800414715</v>
      </c>
      <c r="K113">
        <v>74.848974022566253</v>
      </c>
      <c r="L113">
        <v>74.169662951167737</v>
      </c>
      <c r="M113">
        <v>73.38</v>
      </c>
      <c r="N113">
        <v>72.709999999999994</v>
      </c>
    </row>
    <row r="114" spans="1:14" x14ac:dyDescent="0.3">
      <c r="A114" t="s">
        <v>187</v>
      </c>
      <c r="B114" t="str">
        <f>VLOOKUP($A114,classifications!$A$1:$B$357,2,FALSE)</f>
        <v>Predominantly Urban</v>
      </c>
      <c r="C114" t="str">
        <f>VLOOKUP($A114,classifications!$A$1:$D$357,4,FALSE)</f>
        <v>Shire District</v>
      </c>
      <c r="D114">
        <v>74.959999999999994</v>
      </c>
      <c r="E114">
        <v>73.959999999999994</v>
      </c>
      <c r="F114">
        <v>77.34</v>
      </c>
      <c r="G114">
        <v>82.11</v>
      </c>
      <c r="H114">
        <v>84.77</v>
      </c>
      <c r="I114">
        <v>87.74</v>
      </c>
      <c r="J114">
        <v>89.496281690140862</v>
      </c>
      <c r="K114">
        <v>88.688642674978752</v>
      </c>
      <c r="L114">
        <v>87.85151869825863</v>
      </c>
      <c r="M114">
        <v>86.87</v>
      </c>
      <c r="N114">
        <v>85.86</v>
      </c>
    </row>
    <row r="115" spans="1:14" x14ac:dyDescent="0.3">
      <c r="A115" t="s">
        <v>188</v>
      </c>
      <c r="B115" t="str">
        <f>VLOOKUP($A115,classifications!$A$1:$B$357,2,FALSE)</f>
        <v>Urban with Significant Rural</v>
      </c>
      <c r="C115" t="str">
        <f>VLOOKUP($A115,classifications!$A$1:$D$357,4,FALSE)</f>
        <v>Shire District</v>
      </c>
      <c r="D115">
        <v>76.41</v>
      </c>
      <c r="E115">
        <v>76.959999999999994</v>
      </c>
      <c r="F115">
        <v>80.95</v>
      </c>
      <c r="G115">
        <v>84.38</v>
      </c>
      <c r="H115">
        <v>86.89</v>
      </c>
      <c r="I115">
        <v>90.82</v>
      </c>
      <c r="J115">
        <v>95.584291417165659</v>
      </c>
      <c r="K115">
        <v>92.110419161676646</v>
      </c>
      <c r="L115">
        <v>93.245656742556932</v>
      </c>
      <c r="M115">
        <v>91.49</v>
      </c>
      <c r="N115">
        <v>90.51</v>
      </c>
    </row>
    <row r="116" spans="1:14" x14ac:dyDescent="0.3">
      <c r="A116" t="s">
        <v>189</v>
      </c>
      <c r="B116" t="str">
        <f>VLOOKUP($A116,classifications!$A$1:$B$357,2,FALSE)</f>
        <v>Predominantly Rural</v>
      </c>
      <c r="C116" t="str">
        <f>VLOOKUP($A116,classifications!$A$1:$D$357,4,FALSE)</f>
        <v>Shire District</v>
      </c>
      <c r="D116">
        <v>74.11</v>
      </c>
      <c r="E116">
        <v>73.39</v>
      </c>
      <c r="F116">
        <v>85.05</v>
      </c>
      <c r="G116">
        <v>80.040000000000006</v>
      </c>
      <c r="H116">
        <v>88.22</v>
      </c>
      <c r="I116">
        <v>85.88</v>
      </c>
      <c r="J116">
        <v>87.191049761417872</v>
      </c>
      <c r="K116">
        <v>85.930238255033558</v>
      </c>
      <c r="L116">
        <v>85.74408026755853</v>
      </c>
      <c r="M116">
        <v>85.07</v>
      </c>
      <c r="N116">
        <v>84.93</v>
      </c>
    </row>
    <row r="117" spans="1:14" x14ac:dyDescent="0.3">
      <c r="A117" t="s">
        <v>224</v>
      </c>
      <c r="B117" t="str">
        <f>VLOOKUP($A117,classifications!$A$1:$B$357,2,FALSE)</f>
        <v>Predominantly Rural</v>
      </c>
      <c r="C117" t="str">
        <f>VLOOKUP($A117,classifications!$A$1:$D$357,4,FALSE)</f>
        <v>Shire District</v>
      </c>
      <c r="D117">
        <v>69.97</v>
      </c>
      <c r="E117">
        <v>70.58</v>
      </c>
      <c r="F117">
        <v>74.959999999999994</v>
      </c>
      <c r="G117">
        <v>79.63</v>
      </c>
      <c r="H117">
        <v>82.26</v>
      </c>
      <c r="I117">
        <v>85.2</v>
      </c>
      <c r="J117">
        <v>87.363841059602649</v>
      </c>
      <c r="K117">
        <v>86.863829919304777</v>
      </c>
      <c r="L117">
        <v>85.826175373134319</v>
      </c>
      <c r="M117">
        <v>84.84</v>
      </c>
      <c r="N117">
        <v>84.19</v>
      </c>
    </row>
    <row r="118" spans="1:14" x14ac:dyDescent="0.3">
      <c r="A118" t="s">
        <v>225</v>
      </c>
      <c r="B118" t="str">
        <f>VLOOKUP($A118,classifications!$A$1:$B$357,2,FALSE)</f>
        <v>Predominantly Rural</v>
      </c>
      <c r="C118" t="str">
        <f>VLOOKUP($A118,classifications!$A$1:$D$357,4,FALSE)</f>
        <v>Shire District</v>
      </c>
      <c r="D118">
        <v>71.489999999999995</v>
      </c>
      <c r="E118">
        <v>71.53</v>
      </c>
      <c r="F118">
        <v>76.95</v>
      </c>
      <c r="G118">
        <v>82.78</v>
      </c>
      <c r="H118">
        <v>86.82</v>
      </c>
      <c r="I118">
        <v>91.05</v>
      </c>
      <c r="J118">
        <v>92.750678038379533</v>
      </c>
      <c r="K118">
        <v>92.126215644820292</v>
      </c>
      <c r="L118">
        <v>91.635614961961124</v>
      </c>
      <c r="M118">
        <v>90.84</v>
      </c>
      <c r="N118">
        <v>90.11</v>
      </c>
    </row>
    <row r="119" spans="1:14" x14ac:dyDescent="0.3">
      <c r="A119" t="s">
        <v>226</v>
      </c>
      <c r="B119" t="str">
        <f>VLOOKUP($A119,classifications!$A$1:$B$357,2,FALSE)</f>
        <v>Urban with Significant Rural</v>
      </c>
      <c r="C119" t="str">
        <f>VLOOKUP($A119,classifications!$A$1:$D$357,4,FALSE)</f>
        <v>Shire District</v>
      </c>
      <c r="D119">
        <v>77.88</v>
      </c>
      <c r="E119">
        <v>78.14</v>
      </c>
      <c r="F119">
        <v>82.96</v>
      </c>
      <c r="G119">
        <v>88.02</v>
      </c>
      <c r="H119">
        <v>91.35</v>
      </c>
      <c r="I119">
        <v>94.96</v>
      </c>
      <c r="J119">
        <v>96.541836124401897</v>
      </c>
      <c r="K119">
        <v>95.667949685534595</v>
      </c>
      <c r="L119">
        <v>95.727356608478814</v>
      </c>
      <c r="M119">
        <v>94.62</v>
      </c>
      <c r="N119">
        <v>94.51</v>
      </c>
    </row>
    <row r="120" spans="1:14" x14ac:dyDescent="0.3">
      <c r="A120" t="s">
        <v>227</v>
      </c>
      <c r="B120" t="str">
        <f>VLOOKUP($A120,classifications!$A$1:$B$357,2,FALSE)</f>
        <v>Predominantly Rural</v>
      </c>
      <c r="C120" t="str">
        <f>VLOOKUP($A120,classifications!$A$1:$D$357,4,FALSE)</f>
        <v>Shire District</v>
      </c>
      <c r="D120">
        <v>77.47</v>
      </c>
      <c r="E120">
        <v>76.58</v>
      </c>
      <c r="F120">
        <v>80.36</v>
      </c>
      <c r="G120">
        <v>85.4</v>
      </c>
      <c r="H120">
        <v>88.12</v>
      </c>
      <c r="I120">
        <v>91.67</v>
      </c>
      <c r="J120">
        <v>93.744451345755678</v>
      </c>
      <c r="K120">
        <v>92.260655105973044</v>
      </c>
      <c r="L120">
        <v>91.708352059925105</v>
      </c>
      <c r="M120">
        <v>90.84</v>
      </c>
      <c r="N120">
        <v>89.91</v>
      </c>
    </row>
    <row r="121" spans="1:14" x14ac:dyDescent="0.3">
      <c r="A121" t="s">
        <v>228</v>
      </c>
      <c r="B121" t="str">
        <f>VLOOKUP($A121,classifications!$A$1:$B$357,2,FALSE)</f>
        <v>Predominantly Rural</v>
      </c>
      <c r="C121" t="str">
        <f>VLOOKUP($A121,classifications!$A$1:$D$357,4,FALSE)</f>
        <v>Shire District</v>
      </c>
      <c r="D121">
        <v>77.31</v>
      </c>
      <c r="E121">
        <v>77.61</v>
      </c>
      <c r="F121">
        <v>80.88</v>
      </c>
      <c r="G121">
        <v>86.34</v>
      </c>
      <c r="H121">
        <v>89.01</v>
      </c>
      <c r="I121">
        <v>91.93</v>
      </c>
      <c r="J121">
        <v>94.626259740259741</v>
      </c>
      <c r="K121">
        <v>90.971579471848543</v>
      </c>
      <c r="L121">
        <v>90.16259940357854</v>
      </c>
      <c r="M121">
        <v>89.43</v>
      </c>
      <c r="N121">
        <v>88.81</v>
      </c>
    </row>
    <row r="122" spans="1:14" x14ac:dyDescent="0.3">
      <c r="A122" t="s">
        <v>229</v>
      </c>
      <c r="B122" t="str">
        <f>VLOOKUP($A122,classifications!$A$1:$B$357,2,FALSE)</f>
        <v>Urban with Significant Rural</v>
      </c>
      <c r="C122" t="str">
        <f>VLOOKUP($A122,classifications!$A$1:$D$357,4,FALSE)</f>
        <v>Shire District</v>
      </c>
      <c r="D122">
        <v>70.02</v>
      </c>
      <c r="E122">
        <v>69.930000000000007</v>
      </c>
      <c r="F122">
        <v>74.17</v>
      </c>
      <c r="G122">
        <v>78.89</v>
      </c>
      <c r="H122">
        <v>81.540000000000006</v>
      </c>
      <c r="I122">
        <v>84.6</v>
      </c>
      <c r="J122">
        <v>86.243882646691631</v>
      </c>
      <c r="K122">
        <v>85.37600288080661</v>
      </c>
      <c r="L122">
        <v>84.356297312122862</v>
      </c>
      <c r="M122">
        <v>83.45</v>
      </c>
      <c r="N122">
        <v>82.62</v>
      </c>
    </row>
    <row r="123" spans="1:14" x14ac:dyDescent="0.3">
      <c r="A123" t="s">
        <v>230</v>
      </c>
      <c r="B123" t="str">
        <f>VLOOKUP($A123,classifications!$A$1:$B$357,2,FALSE)</f>
        <v>Predominantly Rural</v>
      </c>
      <c r="C123" t="str">
        <f>VLOOKUP($A123,classifications!$A$1:$D$357,4,FALSE)</f>
        <v>Shire District</v>
      </c>
      <c r="D123">
        <v>74.040000000000006</v>
      </c>
      <c r="E123">
        <v>74.400000000000006</v>
      </c>
      <c r="F123">
        <v>78.62</v>
      </c>
      <c r="G123">
        <v>84.54</v>
      </c>
      <c r="H123">
        <v>86.57</v>
      </c>
      <c r="I123">
        <v>90.16</v>
      </c>
      <c r="J123">
        <v>91.933680069930077</v>
      </c>
      <c r="K123">
        <v>90.997411971831013</v>
      </c>
      <c r="L123">
        <v>91.676996527777774</v>
      </c>
      <c r="M123">
        <v>91.95</v>
      </c>
      <c r="N123">
        <v>91.49</v>
      </c>
    </row>
    <row r="124" spans="1:14" x14ac:dyDescent="0.3">
      <c r="A124" t="s">
        <v>92</v>
      </c>
      <c r="B124" t="str">
        <f>VLOOKUP($A124,classifications!$A$1:$B$357,2,FALSE)</f>
        <v>Predominantly Urban</v>
      </c>
      <c r="C124" t="str">
        <f>VLOOKUP($A124,classifications!$A$1:$D$357,4,FALSE)</f>
        <v>Shire District</v>
      </c>
      <c r="D124">
        <v>73.099999999999994</v>
      </c>
      <c r="E124">
        <v>73.19</v>
      </c>
      <c r="F124">
        <v>77.63</v>
      </c>
      <c r="G124">
        <v>82.62</v>
      </c>
      <c r="H124">
        <v>88.41</v>
      </c>
      <c r="I124">
        <v>90.9</v>
      </c>
      <c r="J124">
        <v>90.403574857142843</v>
      </c>
      <c r="K124">
        <v>89.709802025782707</v>
      </c>
      <c r="L124">
        <v>89.558230414746518</v>
      </c>
      <c r="M124">
        <v>88.74</v>
      </c>
      <c r="N124">
        <v>87.76</v>
      </c>
    </row>
    <row r="125" spans="1:14" x14ac:dyDescent="0.3">
      <c r="A125" t="s">
        <v>93</v>
      </c>
      <c r="B125" t="str">
        <f>VLOOKUP($A125,classifications!$A$1:$B$357,2,FALSE)</f>
        <v>Urban with Significant Rural</v>
      </c>
      <c r="C125" t="str">
        <f>VLOOKUP($A125,classifications!$A$1:$D$357,4,FALSE)</f>
        <v>Shire District</v>
      </c>
      <c r="D125">
        <v>74.760000000000005</v>
      </c>
      <c r="E125">
        <v>74.27</v>
      </c>
      <c r="F125">
        <v>77.55</v>
      </c>
      <c r="G125">
        <v>82.39</v>
      </c>
      <c r="H125">
        <v>86.05</v>
      </c>
      <c r="I125">
        <v>89.17</v>
      </c>
      <c r="J125">
        <v>91.267407407407404</v>
      </c>
      <c r="K125">
        <v>90.619245852187021</v>
      </c>
      <c r="L125">
        <v>89.860259938837928</v>
      </c>
      <c r="M125">
        <v>88.98</v>
      </c>
      <c r="N125">
        <v>88.13</v>
      </c>
    </row>
    <row r="126" spans="1:14" x14ac:dyDescent="0.3">
      <c r="A126" t="s">
        <v>94</v>
      </c>
      <c r="B126" t="str">
        <f>VLOOKUP($A126,classifications!$A$1:$B$357,2,FALSE)</f>
        <v>Predominantly Urban</v>
      </c>
      <c r="C126" t="str">
        <f>VLOOKUP($A126,classifications!$A$1:$D$357,4,FALSE)</f>
        <v>Shire District</v>
      </c>
      <c r="D126">
        <v>72.849999999999994</v>
      </c>
      <c r="E126">
        <v>73.02</v>
      </c>
      <c r="F126">
        <v>76.48</v>
      </c>
      <c r="G126">
        <v>81.349999999999994</v>
      </c>
      <c r="H126">
        <v>83.77</v>
      </c>
      <c r="I126">
        <v>86.8</v>
      </c>
      <c r="J126">
        <v>88.991358778625965</v>
      </c>
      <c r="K126">
        <v>88.245474006116197</v>
      </c>
      <c r="L126">
        <v>87.174900459418055</v>
      </c>
      <c r="M126">
        <v>86.78</v>
      </c>
      <c r="N126">
        <v>85.89</v>
      </c>
    </row>
    <row r="127" spans="1:14" x14ac:dyDescent="0.3">
      <c r="A127" t="s">
        <v>95</v>
      </c>
      <c r="B127" t="str">
        <f>VLOOKUP($A127,classifications!$A$1:$B$357,2,FALSE)</f>
        <v>Predominantly Rural</v>
      </c>
      <c r="C127" t="str">
        <f>VLOOKUP($A127,classifications!$A$1:$D$357,4,FALSE)</f>
        <v>Shire District</v>
      </c>
      <c r="D127">
        <v>73.58</v>
      </c>
      <c r="E127">
        <v>74.930000000000007</v>
      </c>
      <c r="F127">
        <v>80.900000000000006</v>
      </c>
      <c r="G127">
        <v>87.13</v>
      </c>
      <c r="H127">
        <v>87.54</v>
      </c>
      <c r="I127">
        <v>91.75</v>
      </c>
      <c r="J127">
        <v>93.88577647058824</v>
      </c>
      <c r="K127">
        <v>95.128062130177497</v>
      </c>
      <c r="L127">
        <v>92.194323927101692</v>
      </c>
      <c r="M127">
        <v>91.32</v>
      </c>
      <c r="N127">
        <v>90.65</v>
      </c>
    </row>
    <row r="128" spans="1:14" x14ac:dyDescent="0.3">
      <c r="A128" t="s">
        <v>96</v>
      </c>
      <c r="B128" t="str">
        <f>VLOOKUP($A128,classifications!$A$1:$B$357,2,FALSE)</f>
        <v>Predominantly Urban</v>
      </c>
      <c r="C128" t="str">
        <f>VLOOKUP($A128,classifications!$A$1:$D$357,4,FALSE)</f>
        <v>Shire District</v>
      </c>
      <c r="D128">
        <v>70.209999999999994</v>
      </c>
      <c r="E128">
        <v>71.290000000000006</v>
      </c>
      <c r="F128">
        <v>75.88</v>
      </c>
      <c r="G128">
        <v>81.180000000000007</v>
      </c>
      <c r="H128">
        <v>84.54</v>
      </c>
      <c r="I128">
        <v>88.36</v>
      </c>
      <c r="J128">
        <v>90.418470402168978</v>
      </c>
      <c r="K128">
        <v>89.713816238344322</v>
      </c>
      <c r="L128">
        <v>88.659398461179762</v>
      </c>
      <c r="M128">
        <v>87.64</v>
      </c>
      <c r="N128">
        <v>87.32</v>
      </c>
    </row>
    <row r="129" spans="1:14" x14ac:dyDescent="0.3">
      <c r="A129" t="s">
        <v>97</v>
      </c>
      <c r="B129" t="str">
        <f>VLOOKUP($A129,classifications!$A$1:$B$357,2,FALSE)</f>
        <v>Predominantly Rural</v>
      </c>
      <c r="C129" t="str">
        <f>VLOOKUP($A129,classifications!$A$1:$D$357,4,FALSE)</f>
        <v>Shire District</v>
      </c>
      <c r="D129">
        <v>80.39</v>
      </c>
      <c r="E129">
        <v>80.430000000000007</v>
      </c>
      <c r="F129">
        <v>85.37</v>
      </c>
      <c r="G129">
        <v>89.77</v>
      </c>
      <c r="H129">
        <v>93.52</v>
      </c>
      <c r="I129">
        <v>96.61</v>
      </c>
      <c r="J129">
        <v>98.176666666666648</v>
      </c>
      <c r="K129">
        <v>97.773306559571623</v>
      </c>
      <c r="L129">
        <v>96.652687585266023</v>
      </c>
      <c r="M129">
        <v>95.65</v>
      </c>
      <c r="N129">
        <v>94.79</v>
      </c>
    </row>
    <row r="130" spans="1:14" x14ac:dyDescent="0.3">
      <c r="A130" t="s">
        <v>98</v>
      </c>
      <c r="B130" t="str">
        <f>VLOOKUP($A130,classifications!$A$1:$B$357,2,FALSE)</f>
        <v>Predominantly Urban</v>
      </c>
      <c r="C130" t="str">
        <f>VLOOKUP($A130,classifications!$A$1:$D$357,4,FALSE)</f>
        <v>Shire District</v>
      </c>
      <c r="D130">
        <v>72.31</v>
      </c>
      <c r="E130">
        <v>72.709999999999994</v>
      </c>
      <c r="F130">
        <v>76.17</v>
      </c>
      <c r="G130">
        <v>82.81</v>
      </c>
      <c r="H130">
        <v>85.74</v>
      </c>
      <c r="I130">
        <v>89.64</v>
      </c>
      <c r="J130">
        <v>91.792627986348123</v>
      </c>
      <c r="K130">
        <v>91.066758147512857</v>
      </c>
      <c r="L130">
        <v>89.948119658119651</v>
      </c>
      <c r="M130">
        <v>89.22</v>
      </c>
      <c r="N130">
        <v>88.62</v>
      </c>
    </row>
    <row r="131" spans="1:14" x14ac:dyDescent="0.3">
      <c r="A131" t="s">
        <v>99</v>
      </c>
      <c r="B131" t="str">
        <f>VLOOKUP($A131,classifications!$A$1:$B$357,2,FALSE)</f>
        <v>Urban with Significant Rural</v>
      </c>
      <c r="C131" t="str">
        <f>VLOOKUP($A131,classifications!$A$1:$D$357,4,FALSE)</f>
        <v>Shire District</v>
      </c>
      <c r="D131">
        <v>76.55</v>
      </c>
      <c r="E131">
        <v>77.22</v>
      </c>
      <c r="F131">
        <v>81.709999999999994</v>
      </c>
      <c r="G131">
        <v>86.62</v>
      </c>
      <c r="H131">
        <v>89.33</v>
      </c>
      <c r="I131">
        <v>93.23</v>
      </c>
      <c r="J131">
        <v>95.502251497005972</v>
      </c>
      <c r="K131">
        <v>93.320108108108116</v>
      </c>
      <c r="L131">
        <v>92.869893514036775</v>
      </c>
      <c r="M131">
        <v>92.26</v>
      </c>
      <c r="N131">
        <v>91.54</v>
      </c>
    </row>
    <row r="132" spans="1:14" x14ac:dyDescent="0.3">
      <c r="A132" t="s">
        <v>191</v>
      </c>
      <c r="B132" t="str">
        <f>VLOOKUP($A132,classifications!$A$1:$B$357,2,FALSE)</f>
        <v>Predominantly Urban</v>
      </c>
      <c r="C132" t="str">
        <f>VLOOKUP($A132,classifications!$A$1:$D$357,4,FALSE)</f>
        <v>Shire District</v>
      </c>
      <c r="D132">
        <v>67.97</v>
      </c>
      <c r="E132">
        <v>69.56</v>
      </c>
      <c r="F132">
        <v>74.56</v>
      </c>
      <c r="G132">
        <v>77.819999999999993</v>
      </c>
      <c r="H132">
        <v>82.8</v>
      </c>
      <c r="I132">
        <v>86.21</v>
      </c>
      <c r="J132">
        <v>88.240694956949568</v>
      </c>
      <c r="K132">
        <v>88.382106552357627</v>
      </c>
      <c r="L132">
        <v>87.656846011131719</v>
      </c>
      <c r="M132">
        <v>86.63</v>
      </c>
      <c r="N132">
        <v>86.19</v>
      </c>
    </row>
    <row r="133" spans="1:14" x14ac:dyDescent="0.3">
      <c r="A133" t="s">
        <v>192</v>
      </c>
      <c r="B133" t="str">
        <f>VLOOKUP($A133,classifications!$A$1:$B$357,2,FALSE)</f>
        <v>Predominantly Urban</v>
      </c>
      <c r="C133" t="str">
        <f>VLOOKUP($A133,classifications!$A$1:$D$357,4,FALSE)</f>
        <v>Shire District</v>
      </c>
      <c r="D133">
        <v>74.739999999999995</v>
      </c>
      <c r="E133">
        <v>76.36</v>
      </c>
      <c r="F133">
        <v>80.37</v>
      </c>
      <c r="G133">
        <v>85.1</v>
      </c>
      <c r="H133">
        <v>88.44</v>
      </c>
      <c r="I133">
        <v>92.04</v>
      </c>
      <c r="J133">
        <v>94.034623845138569</v>
      </c>
      <c r="K133">
        <v>93.473093145869953</v>
      </c>
      <c r="L133">
        <v>92.090952595936784</v>
      </c>
      <c r="M133">
        <v>91.05</v>
      </c>
      <c r="N133">
        <v>90.32</v>
      </c>
    </row>
    <row r="134" spans="1:14" x14ac:dyDescent="0.3">
      <c r="A134" t="s">
        <v>193</v>
      </c>
      <c r="B134" t="str">
        <f>VLOOKUP($A134,classifications!$A$1:$B$357,2,FALSE)</f>
        <v>Predominantly Rural</v>
      </c>
      <c r="C134" t="str">
        <f>VLOOKUP($A134,classifications!$A$1:$D$357,4,FALSE)</f>
        <v>Shire District</v>
      </c>
      <c r="D134">
        <v>73.23</v>
      </c>
      <c r="E134">
        <v>77.67</v>
      </c>
      <c r="F134">
        <v>78.89</v>
      </c>
      <c r="G134">
        <v>83.48</v>
      </c>
      <c r="H134">
        <v>88.39</v>
      </c>
      <c r="I134">
        <v>89.72</v>
      </c>
      <c r="J134">
        <v>91.86842471358429</v>
      </c>
      <c r="K134">
        <v>90.783985801217028</v>
      </c>
      <c r="L134">
        <v>90.085902720527613</v>
      </c>
      <c r="M134">
        <v>89.08</v>
      </c>
      <c r="N134">
        <v>88.46</v>
      </c>
    </row>
    <row r="135" spans="1:14" x14ac:dyDescent="0.3">
      <c r="A135" t="s">
        <v>194</v>
      </c>
      <c r="B135" t="str">
        <f>VLOOKUP($A135,classifications!$A$1:$B$357,2,FALSE)</f>
        <v>Predominantly Rural</v>
      </c>
      <c r="C135" t="str">
        <f>VLOOKUP($A135,classifications!$A$1:$D$357,4,FALSE)</f>
        <v>Shire District</v>
      </c>
      <c r="D135">
        <v>75.83</v>
      </c>
      <c r="E135">
        <v>76.239999999999995</v>
      </c>
      <c r="F135">
        <v>82.2</v>
      </c>
      <c r="G135">
        <v>84.17</v>
      </c>
      <c r="H135">
        <v>88.85</v>
      </c>
      <c r="I135">
        <v>91.75</v>
      </c>
      <c r="J135">
        <v>92.735645498953261</v>
      </c>
      <c r="K135">
        <v>91.904039780521259</v>
      </c>
      <c r="L135">
        <v>91.070173852573006</v>
      </c>
      <c r="M135">
        <v>90.35</v>
      </c>
      <c r="N135">
        <v>89.59</v>
      </c>
    </row>
    <row r="136" spans="1:14" x14ac:dyDescent="0.3">
      <c r="A136" t="s">
        <v>195</v>
      </c>
      <c r="B136" t="str">
        <f>VLOOKUP($A136,classifications!$A$1:$B$357,2,FALSE)</f>
        <v>Predominantly Rural</v>
      </c>
      <c r="C136" t="str">
        <f>VLOOKUP($A136,classifications!$A$1:$D$357,4,FALSE)</f>
        <v>Shire District</v>
      </c>
      <c r="D136">
        <v>77.44</v>
      </c>
      <c r="E136">
        <v>78.11</v>
      </c>
      <c r="F136">
        <v>80.790000000000006</v>
      </c>
      <c r="G136">
        <v>84.67</v>
      </c>
      <c r="H136">
        <v>88.46</v>
      </c>
      <c r="I136">
        <v>91.65</v>
      </c>
      <c r="J136">
        <v>93.172023809523807</v>
      </c>
      <c r="K136">
        <v>93.040046948356803</v>
      </c>
      <c r="L136">
        <v>92.381496437054636</v>
      </c>
      <c r="M136">
        <v>91.05</v>
      </c>
      <c r="N136">
        <v>90.32</v>
      </c>
    </row>
    <row r="137" spans="1:14" x14ac:dyDescent="0.3">
      <c r="A137" t="s">
        <v>196</v>
      </c>
      <c r="B137" t="str">
        <f>VLOOKUP($A137,classifications!$A$1:$B$357,2,FALSE)</f>
        <v>Predominantly Rural</v>
      </c>
      <c r="C137" t="str">
        <f>VLOOKUP($A137,classifications!$A$1:$D$357,4,FALSE)</f>
        <v>Shire District</v>
      </c>
      <c r="D137">
        <v>72.06</v>
      </c>
      <c r="E137">
        <v>72.540000000000006</v>
      </c>
      <c r="F137">
        <v>76.650000000000006</v>
      </c>
      <c r="G137">
        <v>76.86</v>
      </c>
      <c r="H137">
        <v>84.06</v>
      </c>
      <c r="I137">
        <v>87.01</v>
      </c>
      <c r="J137">
        <v>89.016026011560697</v>
      </c>
      <c r="K137">
        <v>88.499075691411932</v>
      </c>
      <c r="L137">
        <v>87.984358208955229</v>
      </c>
      <c r="M137">
        <v>87.06</v>
      </c>
      <c r="N137">
        <v>86.08</v>
      </c>
    </row>
    <row r="138" spans="1:14" x14ac:dyDescent="0.3">
      <c r="A138" t="s">
        <v>197</v>
      </c>
      <c r="B138" t="str">
        <f>VLOOKUP($A138,classifications!$A$1:$B$357,2,FALSE)</f>
        <v>Predominantly Urban</v>
      </c>
      <c r="C138" t="str">
        <f>VLOOKUP($A138,classifications!$A$1:$D$357,4,FALSE)</f>
        <v>Shire District</v>
      </c>
      <c r="D138">
        <v>77.89</v>
      </c>
      <c r="E138">
        <v>79.08</v>
      </c>
      <c r="F138">
        <v>81.66</v>
      </c>
      <c r="G138">
        <v>85.57</v>
      </c>
      <c r="H138">
        <v>88.49</v>
      </c>
      <c r="I138">
        <v>91.81</v>
      </c>
      <c r="J138">
        <v>93.911433224755697</v>
      </c>
      <c r="K138">
        <v>93.267340067340072</v>
      </c>
      <c r="L138">
        <v>91.790892857142879</v>
      </c>
      <c r="M138">
        <v>91.27</v>
      </c>
      <c r="N138">
        <v>90.2</v>
      </c>
    </row>
    <row r="139" spans="1:14" x14ac:dyDescent="0.3">
      <c r="A139" t="s">
        <v>199</v>
      </c>
      <c r="B139" t="str">
        <f>VLOOKUP($A139,classifications!$A$1:$B$357,2,FALSE)</f>
        <v>Urban with Significant Rural</v>
      </c>
      <c r="C139" t="str">
        <f>VLOOKUP($A139,classifications!$A$1:$D$357,4,FALSE)</f>
        <v>Shire District</v>
      </c>
      <c r="D139">
        <v>64.55</v>
      </c>
      <c r="E139">
        <v>64.61</v>
      </c>
      <c r="F139">
        <v>68.349999999999994</v>
      </c>
      <c r="G139">
        <v>74.16</v>
      </c>
      <c r="H139">
        <v>76.91</v>
      </c>
      <c r="I139">
        <v>80.37</v>
      </c>
      <c r="J139">
        <v>82.127893831408215</v>
      </c>
      <c r="K139">
        <v>81.2996828543112</v>
      </c>
      <c r="L139">
        <v>80.399192546583848</v>
      </c>
      <c r="M139">
        <v>79.45</v>
      </c>
      <c r="N139">
        <v>78.75</v>
      </c>
    </row>
    <row r="140" spans="1:14" x14ac:dyDescent="0.3">
      <c r="A140" t="s">
        <v>200</v>
      </c>
      <c r="B140" t="str">
        <f>VLOOKUP($A140,classifications!$A$1:$B$357,2,FALSE)</f>
        <v>Predominantly Rural</v>
      </c>
      <c r="C140" t="str">
        <f>VLOOKUP($A140,classifications!$A$1:$D$357,4,FALSE)</f>
        <v>Shire District</v>
      </c>
      <c r="D140">
        <v>69.25</v>
      </c>
      <c r="E140">
        <v>69.44</v>
      </c>
      <c r="F140">
        <v>73</v>
      </c>
      <c r="G140">
        <v>77.7</v>
      </c>
      <c r="H140">
        <v>80.209999999999994</v>
      </c>
      <c r="I140">
        <v>83.43</v>
      </c>
      <c r="J140">
        <v>85.262424418604667</v>
      </c>
      <c r="K140">
        <v>84.264575769534332</v>
      </c>
      <c r="L140">
        <v>83.308930491551465</v>
      </c>
      <c r="M140">
        <v>82.5</v>
      </c>
      <c r="N140">
        <v>81.64</v>
      </c>
    </row>
    <row r="141" spans="1:14" x14ac:dyDescent="0.3">
      <c r="A141" t="s">
        <v>201</v>
      </c>
      <c r="B141" t="str">
        <f>VLOOKUP($A141,classifications!$A$1:$B$357,2,FALSE)</f>
        <v>Predominantly Urban</v>
      </c>
      <c r="C141" t="str">
        <f>VLOOKUP($A141,classifications!$A$1:$D$357,4,FALSE)</f>
        <v>Shire District</v>
      </c>
      <c r="D141">
        <v>66.290000000000006</v>
      </c>
      <c r="E141">
        <v>67.58</v>
      </c>
      <c r="F141">
        <v>70.239999999999995</v>
      </c>
      <c r="G141">
        <v>74.459999999999994</v>
      </c>
      <c r="H141">
        <v>77.81</v>
      </c>
      <c r="I141">
        <v>80.92</v>
      </c>
      <c r="J141">
        <v>81.997300613496932</v>
      </c>
      <c r="K141">
        <v>80.421781250000009</v>
      </c>
      <c r="L141">
        <v>81.120972495088409</v>
      </c>
      <c r="M141">
        <v>80.34</v>
      </c>
      <c r="N141">
        <v>79.400000000000006</v>
      </c>
    </row>
    <row r="142" spans="1:14" x14ac:dyDescent="0.3">
      <c r="A142" t="s">
        <v>202</v>
      </c>
      <c r="B142" t="str">
        <f>VLOOKUP($A142,classifications!$A$1:$B$357,2,FALSE)</f>
        <v>Predominantly Rural</v>
      </c>
      <c r="C142" t="str">
        <f>VLOOKUP($A142,classifications!$A$1:$D$357,4,FALSE)</f>
        <v>Shire District</v>
      </c>
      <c r="D142">
        <v>71.760000000000005</v>
      </c>
      <c r="E142">
        <v>73.11</v>
      </c>
      <c r="F142">
        <v>75.36</v>
      </c>
      <c r="G142">
        <v>79.12</v>
      </c>
      <c r="H142">
        <v>83.61</v>
      </c>
      <c r="I142">
        <v>87.31</v>
      </c>
      <c r="J142">
        <v>89.300132978723397</v>
      </c>
      <c r="K142">
        <v>88.257556742323089</v>
      </c>
      <c r="L142">
        <v>87.837078353253645</v>
      </c>
      <c r="M142">
        <v>87.35</v>
      </c>
      <c r="N142">
        <v>86.54</v>
      </c>
    </row>
    <row r="143" spans="1:14" x14ac:dyDescent="0.3">
      <c r="A143" t="s">
        <v>203</v>
      </c>
      <c r="B143" t="str">
        <f>VLOOKUP($A143,classifications!$A$1:$B$357,2,FALSE)</f>
        <v>Predominantly Rural</v>
      </c>
      <c r="C143" t="str">
        <f>VLOOKUP($A143,classifications!$A$1:$D$357,4,FALSE)</f>
        <v>Shire District</v>
      </c>
      <c r="D143">
        <v>71.569999999999993</v>
      </c>
      <c r="E143">
        <v>70.680000000000007</v>
      </c>
      <c r="F143">
        <v>73.31</v>
      </c>
      <c r="G143">
        <v>78.19</v>
      </c>
      <c r="H143">
        <v>81.459999999999994</v>
      </c>
      <c r="I143">
        <v>85.43</v>
      </c>
      <c r="J143">
        <v>87.402635761589394</v>
      </c>
      <c r="K143">
        <v>86.543399734395734</v>
      </c>
      <c r="L143">
        <v>85.656795212765957</v>
      </c>
      <c r="M143">
        <v>84.8</v>
      </c>
      <c r="N143">
        <v>83.98</v>
      </c>
    </row>
    <row r="144" spans="1:14" x14ac:dyDescent="0.3">
      <c r="A144" t="s">
        <v>204</v>
      </c>
      <c r="B144" t="str">
        <f>VLOOKUP($A144,classifications!$A$1:$B$357,2,FALSE)</f>
        <v>Predominantly Rural</v>
      </c>
      <c r="C144" t="str">
        <f>VLOOKUP($A144,classifications!$A$1:$D$357,4,FALSE)</f>
        <v>Shire District</v>
      </c>
      <c r="D144">
        <v>73.39</v>
      </c>
      <c r="E144">
        <v>73.510000000000005</v>
      </c>
      <c r="F144">
        <v>76.87</v>
      </c>
      <c r="G144">
        <v>81.290000000000006</v>
      </c>
      <c r="H144">
        <v>84.59</v>
      </c>
      <c r="I144">
        <v>88.16</v>
      </c>
      <c r="J144">
        <v>90.15700882117082</v>
      </c>
      <c r="K144">
        <v>89.043756019261622</v>
      </c>
      <c r="L144">
        <v>88.324453507340948</v>
      </c>
      <c r="M144">
        <v>87.57</v>
      </c>
      <c r="N144">
        <v>86.91</v>
      </c>
    </row>
    <row r="145" spans="1:14" x14ac:dyDescent="0.3">
      <c r="A145" t="s">
        <v>205</v>
      </c>
      <c r="B145" t="str">
        <f>VLOOKUP($A145,classifications!$A$1:$B$357,2,FALSE)</f>
        <v>Predominantly Rural</v>
      </c>
      <c r="C145" t="str">
        <f>VLOOKUP($A145,classifications!$A$1:$D$357,4,FALSE)</f>
        <v>Shire District</v>
      </c>
      <c r="D145">
        <v>70.73</v>
      </c>
      <c r="E145">
        <v>66.010000000000005</v>
      </c>
      <c r="F145">
        <v>69.739999999999995</v>
      </c>
      <c r="G145">
        <v>74.45</v>
      </c>
      <c r="H145">
        <v>76.540000000000006</v>
      </c>
      <c r="I145">
        <v>79.41</v>
      </c>
      <c r="J145">
        <v>81.674257474672586</v>
      </c>
      <c r="K145">
        <v>80.629038224414288</v>
      </c>
      <c r="L145">
        <v>79.865605795653238</v>
      </c>
      <c r="M145">
        <v>78.87</v>
      </c>
      <c r="N145">
        <v>77.67</v>
      </c>
    </row>
    <row r="146" spans="1:14" x14ac:dyDescent="0.3">
      <c r="A146" t="s">
        <v>215</v>
      </c>
      <c r="B146" t="str">
        <f>VLOOKUP($A146,classifications!$A$1:$B$357,2,FALSE)</f>
        <v>Predominantly Urban</v>
      </c>
      <c r="C146" t="str">
        <f>VLOOKUP($A146,classifications!$A$1:$D$357,4,FALSE)</f>
        <v>Shire District</v>
      </c>
      <c r="D146">
        <v>74.95</v>
      </c>
      <c r="E146">
        <v>72.5</v>
      </c>
      <c r="F146">
        <v>80.88</v>
      </c>
      <c r="G146">
        <v>84.53</v>
      </c>
      <c r="H146">
        <v>88.02</v>
      </c>
      <c r="I146">
        <v>91.02</v>
      </c>
      <c r="J146">
        <v>92.152912371134022</v>
      </c>
      <c r="K146">
        <v>91.275533596837946</v>
      </c>
      <c r="L146">
        <v>91.235495376486128</v>
      </c>
      <c r="M146">
        <v>89.82</v>
      </c>
      <c r="N146">
        <v>88.95</v>
      </c>
    </row>
    <row r="147" spans="1:14" x14ac:dyDescent="0.3">
      <c r="A147" t="s">
        <v>216</v>
      </c>
      <c r="B147" t="str">
        <f>VLOOKUP($A147,classifications!$A$1:$B$357,2,FALSE)</f>
        <v>Predominantly Rural</v>
      </c>
      <c r="C147" t="str">
        <f>VLOOKUP($A147,classifications!$A$1:$D$357,4,FALSE)</f>
        <v>Shire District</v>
      </c>
      <c r="D147">
        <v>74.58</v>
      </c>
      <c r="E147">
        <v>75.290000000000006</v>
      </c>
      <c r="F147">
        <v>81.08</v>
      </c>
      <c r="G147">
        <v>86.61</v>
      </c>
      <c r="H147">
        <v>93.42</v>
      </c>
      <c r="I147">
        <v>96.11</v>
      </c>
      <c r="J147">
        <v>96.481297120807398</v>
      </c>
      <c r="K147">
        <v>95.702703725261912</v>
      </c>
      <c r="L147">
        <v>95.383179696616111</v>
      </c>
      <c r="M147">
        <v>94.35</v>
      </c>
      <c r="N147">
        <v>93.59</v>
      </c>
    </row>
    <row r="148" spans="1:14" x14ac:dyDescent="0.3">
      <c r="A148" t="s">
        <v>217</v>
      </c>
      <c r="B148" t="str">
        <f>VLOOKUP($A148,classifications!$A$1:$B$357,2,FALSE)</f>
        <v>Predominantly Rural</v>
      </c>
      <c r="C148" t="str">
        <f>VLOOKUP($A148,classifications!$A$1:$D$357,4,FALSE)</f>
        <v>Shire District</v>
      </c>
      <c r="D148">
        <v>75.59</v>
      </c>
      <c r="E148">
        <v>76.819999999999993</v>
      </c>
      <c r="F148">
        <v>82.5</v>
      </c>
      <c r="G148">
        <v>87.59</v>
      </c>
      <c r="H148">
        <v>91.98</v>
      </c>
      <c r="I148">
        <v>96.03</v>
      </c>
      <c r="J148">
        <v>98.027775273663877</v>
      </c>
      <c r="K148">
        <v>96.835764769355265</v>
      </c>
      <c r="L148">
        <v>95.869642373340554</v>
      </c>
      <c r="M148">
        <v>95.07</v>
      </c>
      <c r="N148">
        <v>94.28</v>
      </c>
    </row>
    <row r="149" spans="1:14" x14ac:dyDescent="0.3">
      <c r="A149" t="s">
        <v>218</v>
      </c>
      <c r="B149" t="str">
        <f>VLOOKUP($A149,classifications!$A$1:$B$357,2,FALSE)</f>
        <v>Predominantly Urban</v>
      </c>
      <c r="C149" t="str">
        <f>VLOOKUP($A149,classifications!$A$1:$D$357,4,FALSE)</f>
        <v>Shire District</v>
      </c>
      <c r="D149">
        <v>76.27</v>
      </c>
      <c r="E149">
        <v>77.12</v>
      </c>
      <c r="F149">
        <v>82.77</v>
      </c>
      <c r="G149">
        <v>86.75</v>
      </c>
      <c r="H149">
        <v>91.61</v>
      </c>
      <c r="I149">
        <v>94.41</v>
      </c>
      <c r="J149">
        <v>95.560546967895377</v>
      </c>
      <c r="K149">
        <v>94.215841359773378</v>
      </c>
      <c r="L149">
        <v>93.290584192439866</v>
      </c>
      <c r="M149">
        <v>92.44</v>
      </c>
      <c r="N149">
        <v>91.58</v>
      </c>
    </row>
    <row r="150" spans="1:14" x14ac:dyDescent="0.3">
      <c r="A150" t="s">
        <v>219</v>
      </c>
      <c r="B150" t="str">
        <f>VLOOKUP($A150,classifications!$A$1:$B$357,2,FALSE)</f>
        <v>Predominantly Urban</v>
      </c>
      <c r="C150" t="str">
        <f>VLOOKUP($A150,classifications!$A$1:$D$357,4,FALSE)</f>
        <v>Shire District</v>
      </c>
      <c r="D150">
        <v>78.44</v>
      </c>
      <c r="E150">
        <v>78.900000000000006</v>
      </c>
      <c r="F150">
        <v>83.7</v>
      </c>
      <c r="G150">
        <v>88.12</v>
      </c>
      <c r="H150">
        <v>92.99</v>
      </c>
      <c r="I150">
        <v>96.73</v>
      </c>
      <c r="J150">
        <v>98.182259350091996</v>
      </c>
      <c r="K150">
        <v>97.091451955137927</v>
      </c>
      <c r="L150">
        <v>96.613864053888548</v>
      </c>
      <c r="M150">
        <v>95.82</v>
      </c>
      <c r="N150">
        <v>95.07</v>
      </c>
    </row>
    <row r="151" spans="1:14" x14ac:dyDescent="0.3">
      <c r="A151" t="s">
        <v>220</v>
      </c>
      <c r="B151" t="str">
        <f>VLOOKUP($A151,classifications!$A$1:$B$357,2,FALSE)</f>
        <v>Predominantly Rural</v>
      </c>
      <c r="C151" t="str">
        <f>VLOOKUP($A151,classifications!$A$1:$D$357,4,FALSE)</f>
        <v>Shire District</v>
      </c>
      <c r="D151">
        <v>76.87</v>
      </c>
      <c r="E151">
        <v>78.53</v>
      </c>
      <c r="F151">
        <v>84.69</v>
      </c>
      <c r="G151">
        <v>91.25</v>
      </c>
      <c r="H151">
        <v>96.06</v>
      </c>
      <c r="I151">
        <v>100.74</v>
      </c>
      <c r="J151">
        <v>102.98887644787645</v>
      </c>
      <c r="K151">
        <v>102.28080933852139</v>
      </c>
      <c r="L151">
        <v>100.43742359767893</v>
      </c>
      <c r="M151">
        <v>99.76</v>
      </c>
      <c r="N151">
        <v>99.26</v>
      </c>
    </row>
    <row r="152" spans="1:14" x14ac:dyDescent="0.3">
      <c r="A152" t="s">
        <v>221</v>
      </c>
      <c r="B152" t="str">
        <f>VLOOKUP($A152,classifications!$A$1:$B$357,2,FALSE)</f>
        <v>Urban with Significant Rural</v>
      </c>
      <c r="C152" t="str">
        <f>VLOOKUP($A152,classifications!$A$1:$D$357,4,FALSE)</f>
        <v>Shire District</v>
      </c>
      <c r="D152">
        <v>68.53</v>
      </c>
      <c r="E152">
        <v>69.31</v>
      </c>
      <c r="F152">
        <v>73.34</v>
      </c>
      <c r="G152">
        <v>78.38</v>
      </c>
      <c r="H152">
        <v>81.23</v>
      </c>
      <c r="I152">
        <v>84.39</v>
      </c>
      <c r="J152">
        <v>86.358864468864454</v>
      </c>
      <c r="K152">
        <v>85.341921363548323</v>
      </c>
      <c r="L152">
        <v>84.650476471746416</v>
      </c>
      <c r="M152">
        <v>83.82</v>
      </c>
      <c r="N152">
        <v>81.88</v>
      </c>
    </row>
    <row r="153" spans="1:14" x14ac:dyDescent="0.3">
      <c r="A153" t="s">
        <v>232</v>
      </c>
      <c r="B153" t="str">
        <f>VLOOKUP($A153,classifications!$A$1:$B$357,2,FALSE)</f>
        <v>Predominantly Urban</v>
      </c>
      <c r="C153" t="str">
        <f>VLOOKUP($A153,classifications!$A$1:$D$357,4,FALSE)</f>
        <v>Shire District</v>
      </c>
      <c r="D153">
        <v>72.05</v>
      </c>
      <c r="E153">
        <v>72.209999999999994</v>
      </c>
      <c r="F153">
        <v>76.010000000000005</v>
      </c>
      <c r="G153">
        <v>79.5</v>
      </c>
      <c r="H153">
        <v>83.31</v>
      </c>
      <c r="I153">
        <v>86.18</v>
      </c>
      <c r="J153">
        <v>88.044753131908607</v>
      </c>
      <c r="K153">
        <v>87.037137573964486</v>
      </c>
      <c r="L153">
        <v>86.626212232866635</v>
      </c>
      <c r="M153">
        <v>86.03</v>
      </c>
      <c r="N153">
        <v>85.14</v>
      </c>
    </row>
    <row r="154" spans="1:14" x14ac:dyDescent="0.3">
      <c r="A154" t="s">
        <v>233</v>
      </c>
      <c r="B154" t="str">
        <f>VLOOKUP($A154,classifications!$A$1:$B$357,2,FALSE)</f>
        <v>Predominantly Rural</v>
      </c>
      <c r="C154" t="str">
        <f>VLOOKUP($A154,classifications!$A$1:$D$357,4,FALSE)</f>
        <v>Shire District</v>
      </c>
      <c r="D154">
        <v>73.45</v>
      </c>
      <c r="E154">
        <v>72.61</v>
      </c>
      <c r="F154">
        <v>76.040000000000006</v>
      </c>
      <c r="G154">
        <v>80.010000000000005</v>
      </c>
      <c r="H154">
        <v>83.42</v>
      </c>
      <c r="I154">
        <v>86.71</v>
      </c>
      <c r="J154">
        <v>88.76908635794743</v>
      </c>
      <c r="K154">
        <v>88.244546553808931</v>
      </c>
      <c r="L154">
        <v>87.610560190703225</v>
      </c>
      <c r="M154">
        <v>86.68</v>
      </c>
      <c r="N154">
        <v>85.79</v>
      </c>
    </row>
    <row r="155" spans="1:14" x14ac:dyDescent="0.3">
      <c r="A155" t="s">
        <v>234</v>
      </c>
      <c r="B155" t="str">
        <f>VLOOKUP($A155,classifications!$A$1:$B$357,2,FALSE)</f>
        <v>Predominantly Urban</v>
      </c>
      <c r="C155" t="str">
        <f>VLOOKUP($A155,classifications!$A$1:$D$357,4,FALSE)</f>
        <v>Shire District</v>
      </c>
      <c r="D155">
        <v>67.709999999999994</v>
      </c>
      <c r="E155">
        <v>67.400000000000006</v>
      </c>
      <c r="F155">
        <v>70.86</v>
      </c>
      <c r="G155">
        <v>75.3</v>
      </c>
      <c r="H155">
        <v>78.16</v>
      </c>
      <c r="I155">
        <v>80.63</v>
      </c>
      <c r="J155">
        <v>82.434364224137909</v>
      </c>
      <c r="K155">
        <v>81.229502702702717</v>
      </c>
      <c r="L155">
        <v>80.85339479392627</v>
      </c>
      <c r="M155">
        <v>80.17</v>
      </c>
      <c r="N155">
        <v>79.19</v>
      </c>
    </row>
    <row r="156" spans="1:14" x14ac:dyDescent="0.3">
      <c r="A156" t="s">
        <v>235</v>
      </c>
      <c r="B156" t="str">
        <f>VLOOKUP($A156,classifications!$A$1:$B$357,2,FALSE)</f>
        <v>Predominantly Urban</v>
      </c>
      <c r="C156" t="str">
        <f>VLOOKUP($A156,classifications!$A$1:$D$357,4,FALSE)</f>
        <v>Shire District</v>
      </c>
      <c r="D156">
        <v>64.319999999999993</v>
      </c>
      <c r="E156">
        <v>65.69</v>
      </c>
      <c r="F156">
        <v>69.58</v>
      </c>
      <c r="G156">
        <v>75.31</v>
      </c>
      <c r="H156">
        <v>78.930000000000007</v>
      </c>
      <c r="I156">
        <v>82.99</v>
      </c>
      <c r="J156">
        <v>84.881091954023006</v>
      </c>
      <c r="K156">
        <v>83.889614317425099</v>
      </c>
      <c r="L156">
        <v>83.12732899943471</v>
      </c>
      <c r="M156">
        <v>82.29</v>
      </c>
      <c r="N156">
        <v>81.58</v>
      </c>
    </row>
    <row r="157" spans="1:14" x14ac:dyDescent="0.3">
      <c r="A157" t="s">
        <v>236</v>
      </c>
      <c r="B157" t="str">
        <f>VLOOKUP($A157,classifications!$A$1:$B$357,2,FALSE)</f>
        <v>Predominantly Urban</v>
      </c>
      <c r="C157" t="str">
        <f>VLOOKUP($A157,classifications!$A$1:$D$357,4,FALSE)</f>
        <v>Shire District</v>
      </c>
      <c r="D157">
        <v>70.45</v>
      </c>
      <c r="E157">
        <v>69.34</v>
      </c>
      <c r="F157">
        <v>71.61</v>
      </c>
      <c r="G157">
        <v>76.260000000000005</v>
      </c>
      <c r="H157">
        <v>78.83</v>
      </c>
      <c r="I157">
        <v>81.849999999999994</v>
      </c>
      <c r="J157">
        <v>83.615923076923067</v>
      </c>
      <c r="K157">
        <v>82.301849192100548</v>
      </c>
      <c r="L157">
        <v>82.123557567917203</v>
      </c>
      <c r="M157">
        <v>81.209999999999994</v>
      </c>
      <c r="N157">
        <v>80.459999999999994</v>
      </c>
    </row>
    <row r="158" spans="1:14" x14ac:dyDescent="0.3">
      <c r="A158" t="s">
        <v>237</v>
      </c>
      <c r="B158" t="str">
        <f>VLOOKUP($A158,classifications!$A$1:$B$357,2,FALSE)</f>
        <v>Predominantly Rural</v>
      </c>
      <c r="C158" t="str">
        <f>VLOOKUP($A158,classifications!$A$1:$D$357,4,FALSE)</f>
        <v>Shire District</v>
      </c>
      <c r="D158">
        <v>74.66</v>
      </c>
      <c r="E158">
        <v>74.06</v>
      </c>
      <c r="F158">
        <v>77.44</v>
      </c>
      <c r="G158">
        <v>81.47</v>
      </c>
      <c r="H158">
        <v>84.12</v>
      </c>
      <c r="I158">
        <v>87.15</v>
      </c>
      <c r="J158">
        <v>89.06780821917809</v>
      </c>
      <c r="K158">
        <v>88.013822163238217</v>
      </c>
      <c r="L158">
        <v>87.152182061579666</v>
      </c>
      <c r="M158">
        <v>86.51</v>
      </c>
      <c r="N158">
        <v>85.74</v>
      </c>
    </row>
    <row r="159" spans="1:14" x14ac:dyDescent="0.3">
      <c r="A159" t="s">
        <v>238</v>
      </c>
      <c r="B159" t="str">
        <f>VLOOKUP($A159,classifications!$A$1:$B$357,2,FALSE)</f>
        <v>Predominantly Rural</v>
      </c>
      <c r="C159" t="str">
        <f>VLOOKUP($A159,classifications!$A$1:$D$357,4,FALSE)</f>
        <v>Shire District</v>
      </c>
      <c r="D159">
        <v>72.989999999999995</v>
      </c>
      <c r="E159">
        <v>74.760000000000005</v>
      </c>
      <c r="F159">
        <v>80.05</v>
      </c>
      <c r="G159">
        <v>86.79</v>
      </c>
      <c r="H159">
        <v>91.14</v>
      </c>
      <c r="I159">
        <v>95.69</v>
      </c>
      <c r="J159">
        <v>97.930655867246159</v>
      </c>
      <c r="K159">
        <v>97.114123337363978</v>
      </c>
      <c r="L159">
        <v>95.243839285714273</v>
      </c>
      <c r="M159">
        <v>95.12</v>
      </c>
      <c r="N159">
        <v>94.11</v>
      </c>
    </row>
    <row r="160" spans="1:14" x14ac:dyDescent="0.3">
      <c r="A160" t="s">
        <v>253</v>
      </c>
      <c r="B160" t="str">
        <f>VLOOKUP($A160,classifications!$A$1:$B$357,2,FALSE)</f>
        <v>Urban with Significant Rural</v>
      </c>
      <c r="C160" t="str">
        <f>VLOOKUP($A160,classifications!$A$1:$D$357,4,FALSE)</f>
        <v>Shire District</v>
      </c>
      <c r="D160">
        <v>74.319999999999993</v>
      </c>
      <c r="E160">
        <v>75.06</v>
      </c>
      <c r="F160">
        <v>78.12</v>
      </c>
      <c r="G160">
        <v>83.16</v>
      </c>
      <c r="H160">
        <v>86.52</v>
      </c>
      <c r="I160">
        <v>90.32</v>
      </c>
      <c r="J160">
        <v>91.886254385964904</v>
      </c>
      <c r="K160">
        <v>91.559702233250619</v>
      </c>
      <c r="L160">
        <v>91.608055776892428</v>
      </c>
      <c r="M160">
        <v>90.22</v>
      </c>
      <c r="N160">
        <v>89.71</v>
      </c>
    </row>
    <row r="161" spans="1:14" x14ac:dyDescent="0.3">
      <c r="A161" t="s">
        <v>254</v>
      </c>
      <c r="B161" t="str">
        <f>VLOOKUP($A161,classifications!$A$1:$B$357,2,FALSE)</f>
        <v>Urban with Significant Rural</v>
      </c>
      <c r="C161" t="str">
        <f>VLOOKUP($A161,classifications!$A$1:$D$357,4,FALSE)</f>
        <v>Shire District</v>
      </c>
      <c r="D161">
        <v>65.42</v>
      </c>
      <c r="E161">
        <v>66.61</v>
      </c>
      <c r="F161">
        <v>71.239999999999995</v>
      </c>
      <c r="G161">
        <v>75.849999999999994</v>
      </c>
      <c r="H161">
        <v>78.87</v>
      </c>
      <c r="I161">
        <v>82.05</v>
      </c>
      <c r="J161">
        <v>83.614245071684593</v>
      </c>
      <c r="K161">
        <v>82.892365028203059</v>
      </c>
      <c r="L161">
        <v>82.0700503626108</v>
      </c>
      <c r="M161">
        <v>81.48</v>
      </c>
      <c r="N161">
        <v>80.67</v>
      </c>
    </row>
    <row r="162" spans="1:14" x14ac:dyDescent="0.3">
      <c r="A162" t="s">
        <v>255</v>
      </c>
      <c r="B162" t="str">
        <f>VLOOKUP($A162,classifications!$A$1:$B$357,2,FALSE)</f>
        <v>Urban with Significant Rural</v>
      </c>
      <c r="C162" t="str">
        <f>VLOOKUP($A162,classifications!$A$1:$D$357,4,FALSE)</f>
        <v>Shire District</v>
      </c>
      <c r="D162">
        <v>75</v>
      </c>
      <c r="E162">
        <v>74.25</v>
      </c>
      <c r="F162">
        <v>77.66</v>
      </c>
      <c r="G162">
        <v>82.45</v>
      </c>
      <c r="H162">
        <v>85.26</v>
      </c>
      <c r="I162">
        <v>88.49</v>
      </c>
      <c r="J162">
        <v>90.234613215149068</v>
      </c>
      <c r="K162">
        <v>89.340715588891143</v>
      </c>
      <c r="L162">
        <v>88.671918744971833</v>
      </c>
      <c r="M162">
        <v>87.87</v>
      </c>
      <c r="N162">
        <v>87.09</v>
      </c>
    </row>
    <row r="163" spans="1:14" x14ac:dyDescent="0.3">
      <c r="A163" t="s">
        <v>256</v>
      </c>
      <c r="B163" t="str">
        <f>VLOOKUP($A163,classifications!$A$1:$B$357,2,FALSE)</f>
        <v>Predominantly Urban</v>
      </c>
      <c r="C163" t="str">
        <f>VLOOKUP($A163,classifications!$A$1:$D$357,4,FALSE)</f>
        <v>Shire District</v>
      </c>
      <c r="D163">
        <v>59.56</v>
      </c>
      <c r="E163">
        <v>60.89</v>
      </c>
      <c r="F163">
        <v>65.44</v>
      </c>
      <c r="G163">
        <v>70.64</v>
      </c>
      <c r="H163">
        <v>73.88</v>
      </c>
      <c r="I163">
        <v>77.37</v>
      </c>
      <c r="J163">
        <v>79.202199356173836</v>
      </c>
      <c r="K163">
        <v>78.083997647058837</v>
      </c>
      <c r="L163">
        <v>77.037902147971351</v>
      </c>
      <c r="M163">
        <v>81.73</v>
      </c>
      <c r="N163">
        <v>76.25</v>
      </c>
    </row>
    <row r="164" spans="1:14" x14ac:dyDescent="0.3">
      <c r="A164" t="s">
        <v>257</v>
      </c>
      <c r="B164" t="str">
        <f>VLOOKUP($A164,classifications!$A$1:$B$357,2,FALSE)</f>
        <v>Urban with Significant Rural</v>
      </c>
      <c r="C164" t="str">
        <f>VLOOKUP($A164,classifications!$A$1:$D$357,4,FALSE)</f>
        <v>Shire District</v>
      </c>
      <c r="D164">
        <v>75.89</v>
      </c>
      <c r="E164">
        <v>76.66</v>
      </c>
      <c r="F164">
        <v>77.7</v>
      </c>
      <c r="G164">
        <v>82.67</v>
      </c>
      <c r="H164">
        <v>85.45</v>
      </c>
      <c r="I164">
        <v>90.19</v>
      </c>
      <c r="J164">
        <v>90.742774930102527</v>
      </c>
      <c r="K164">
        <v>89.195392811992065</v>
      </c>
      <c r="L164">
        <v>88.680621387283239</v>
      </c>
      <c r="M164">
        <v>87.82</v>
      </c>
      <c r="N164">
        <v>85.64</v>
      </c>
    </row>
    <row r="165" spans="1:14" x14ac:dyDescent="0.3">
      <c r="A165" t="s">
        <v>258</v>
      </c>
      <c r="B165" t="str">
        <f>VLOOKUP($A165,classifications!$A$1:$B$357,2,FALSE)</f>
        <v>Urban with Significant Rural</v>
      </c>
      <c r="C165" t="str">
        <f>VLOOKUP($A165,classifications!$A$1:$D$357,4,FALSE)</f>
        <v>Shire District</v>
      </c>
      <c r="D165">
        <v>66.97</v>
      </c>
      <c r="E165">
        <v>67.930000000000007</v>
      </c>
      <c r="F165">
        <v>72.2</v>
      </c>
      <c r="G165">
        <v>76.760000000000005</v>
      </c>
      <c r="H165">
        <v>79.56</v>
      </c>
      <c r="I165">
        <v>82.95</v>
      </c>
      <c r="J165">
        <v>84.770436296975248</v>
      </c>
      <c r="K165">
        <v>84.143027556200153</v>
      </c>
      <c r="L165">
        <v>83.727950167874184</v>
      </c>
      <c r="M165">
        <v>82.93</v>
      </c>
      <c r="N165">
        <v>82.34</v>
      </c>
    </row>
    <row r="166" spans="1:14" x14ac:dyDescent="0.3">
      <c r="A166" t="s">
        <v>259</v>
      </c>
      <c r="B166" t="str">
        <f>VLOOKUP($A166,classifications!$A$1:$B$357,2,FALSE)</f>
        <v>Predominantly Rural</v>
      </c>
      <c r="C166" t="str">
        <f>VLOOKUP($A166,classifications!$A$1:$D$357,4,FALSE)</f>
        <v>Shire District</v>
      </c>
      <c r="D166">
        <v>68.680000000000007</v>
      </c>
      <c r="E166">
        <v>69.5</v>
      </c>
      <c r="F166">
        <v>74.17</v>
      </c>
      <c r="G166">
        <v>79.319999999999993</v>
      </c>
      <c r="H166">
        <v>82.75</v>
      </c>
      <c r="I166">
        <v>86.02</v>
      </c>
      <c r="J166">
        <v>88.048250853242322</v>
      </c>
      <c r="K166">
        <v>87.083614357262107</v>
      </c>
      <c r="L166">
        <v>86.189062244062242</v>
      </c>
      <c r="M166">
        <v>85.31</v>
      </c>
      <c r="N166">
        <v>84.5</v>
      </c>
    </row>
    <row r="167" spans="1:14" x14ac:dyDescent="0.3">
      <c r="A167" t="s">
        <v>260</v>
      </c>
      <c r="B167" t="str">
        <f>VLOOKUP($A167,classifications!$A$1:$B$357,2,FALSE)</f>
        <v>Predominantly Urban</v>
      </c>
      <c r="C167" t="str">
        <f>VLOOKUP($A167,classifications!$A$1:$D$357,4,FALSE)</f>
        <v>Shire District</v>
      </c>
      <c r="D167">
        <v>75.290000000000006</v>
      </c>
      <c r="E167">
        <v>74.819999999999993</v>
      </c>
      <c r="F167">
        <v>77.540000000000006</v>
      </c>
      <c r="G167">
        <v>81.91</v>
      </c>
      <c r="H167">
        <v>85.15</v>
      </c>
      <c r="I167">
        <v>88.18</v>
      </c>
      <c r="J167">
        <v>90.219509251810138</v>
      </c>
      <c r="K167">
        <v>89.314121457489875</v>
      </c>
      <c r="L167">
        <v>89.828417207792214</v>
      </c>
      <c r="M167">
        <v>87.96</v>
      </c>
      <c r="N167">
        <v>87.22</v>
      </c>
    </row>
    <row r="168" spans="1:14" x14ac:dyDescent="0.3">
      <c r="A168" t="s">
        <v>282</v>
      </c>
      <c r="B168" t="str">
        <f>VLOOKUP($A168,classifications!$A$1:$B$357,2,FALSE)</f>
        <v>Predominantly Rural</v>
      </c>
      <c r="C168" t="str">
        <f>VLOOKUP($A168,classifications!$A$1:$D$357,4,FALSE)</f>
        <v>Shire District</v>
      </c>
      <c r="D168">
        <v>81.11</v>
      </c>
      <c r="E168">
        <v>81.709999999999994</v>
      </c>
      <c r="F168">
        <v>86.81</v>
      </c>
      <c r="G168">
        <v>91.5</v>
      </c>
      <c r="H168">
        <v>94.74</v>
      </c>
      <c r="I168">
        <v>97.89</v>
      </c>
      <c r="J168">
        <v>99.919306487695764</v>
      </c>
      <c r="K168">
        <v>99.01793142857143</v>
      </c>
      <c r="L168">
        <v>97.958860164512345</v>
      </c>
      <c r="M168">
        <v>97.37</v>
      </c>
      <c r="N168">
        <v>96.13</v>
      </c>
    </row>
    <row r="169" spans="1:14" x14ac:dyDescent="0.3">
      <c r="A169" t="s">
        <v>283</v>
      </c>
      <c r="B169" t="str">
        <f>VLOOKUP($A169,classifications!$A$1:$B$357,2,FALSE)</f>
        <v>Predominantly Urban</v>
      </c>
      <c r="C169" t="str">
        <f>VLOOKUP($A169,classifications!$A$1:$D$357,4,FALSE)</f>
        <v>Shire District</v>
      </c>
      <c r="D169">
        <v>77.930000000000007</v>
      </c>
      <c r="E169">
        <v>79.14</v>
      </c>
      <c r="F169">
        <v>85.51</v>
      </c>
      <c r="G169">
        <v>88.44</v>
      </c>
      <c r="H169">
        <v>93.15</v>
      </c>
      <c r="I169">
        <v>96.3</v>
      </c>
      <c r="J169">
        <v>98.054720279720271</v>
      </c>
      <c r="K169">
        <v>97.216590375586875</v>
      </c>
      <c r="L169">
        <v>96.173198090692125</v>
      </c>
      <c r="M169">
        <v>95.26</v>
      </c>
      <c r="N169">
        <v>94.45</v>
      </c>
    </row>
    <row r="170" spans="1:14" x14ac:dyDescent="0.3">
      <c r="A170" t="s">
        <v>284</v>
      </c>
      <c r="B170" t="str">
        <f>VLOOKUP($A170,classifications!$A$1:$B$357,2,FALSE)</f>
        <v>Predominantly Urban</v>
      </c>
      <c r="C170" t="str">
        <f>VLOOKUP($A170,classifications!$A$1:$D$357,4,FALSE)</f>
        <v>Shire District</v>
      </c>
      <c r="D170">
        <v>79.78</v>
      </c>
      <c r="E170">
        <v>79.95</v>
      </c>
      <c r="F170">
        <v>87.63</v>
      </c>
      <c r="G170">
        <v>90.19</v>
      </c>
      <c r="H170">
        <v>95.98</v>
      </c>
      <c r="I170">
        <v>98.78</v>
      </c>
      <c r="J170">
        <v>99.967563850687625</v>
      </c>
      <c r="K170">
        <v>99.099157635467989</v>
      </c>
      <c r="L170">
        <v>99.710734933855946</v>
      </c>
      <c r="M170">
        <v>98.34</v>
      </c>
      <c r="N170">
        <v>98.06</v>
      </c>
    </row>
    <row r="171" spans="1:14" x14ac:dyDescent="0.3">
      <c r="A171" t="s">
        <v>285</v>
      </c>
      <c r="B171" t="str">
        <f>VLOOKUP($A171,classifications!$A$1:$B$357,2,FALSE)</f>
        <v>Predominantly Rural</v>
      </c>
      <c r="C171" t="str">
        <f>VLOOKUP($A171,classifications!$A$1:$D$357,4,FALSE)</f>
        <v>Shire District</v>
      </c>
      <c r="D171">
        <v>84.15</v>
      </c>
      <c r="E171">
        <v>83.08</v>
      </c>
      <c r="F171">
        <v>93.04</v>
      </c>
      <c r="G171">
        <v>94.13</v>
      </c>
      <c r="H171">
        <v>101.72</v>
      </c>
      <c r="I171">
        <v>105.26</v>
      </c>
      <c r="J171">
        <v>106.31942958700068</v>
      </c>
      <c r="K171">
        <v>105.69153056153718</v>
      </c>
      <c r="L171">
        <v>105.11620745281495</v>
      </c>
      <c r="M171">
        <v>104.44</v>
      </c>
      <c r="N171">
        <v>103.53</v>
      </c>
    </row>
    <row r="172" spans="1:14" x14ac:dyDescent="0.3">
      <c r="A172" t="s">
        <v>286</v>
      </c>
      <c r="B172" t="str">
        <f>VLOOKUP($A172,classifications!$A$1:$B$357,2,FALSE)</f>
        <v>Predominantly Urban</v>
      </c>
      <c r="C172" t="str">
        <f>VLOOKUP($A172,classifications!$A$1:$D$357,4,FALSE)</f>
        <v>Shire District</v>
      </c>
      <c r="D172">
        <v>81.99</v>
      </c>
      <c r="E172">
        <v>82.87</v>
      </c>
      <c r="F172">
        <v>89.48</v>
      </c>
      <c r="G172">
        <v>92.96</v>
      </c>
      <c r="H172">
        <v>97.84</v>
      </c>
      <c r="I172">
        <v>101.89</v>
      </c>
      <c r="J172">
        <v>104.18378737541531</v>
      </c>
      <c r="K172">
        <v>103.54237563451774</v>
      </c>
      <c r="L172">
        <v>103.85243166823753</v>
      </c>
      <c r="M172">
        <v>103.85</v>
      </c>
      <c r="N172">
        <v>104.01</v>
      </c>
    </row>
    <row r="173" spans="1:14" x14ac:dyDescent="0.3">
      <c r="A173" t="s">
        <v>297</v>
      </c>
      <c r="B173" t="str">
        <f>VLOOKUP($A173,classifications!$A$1:$B$357,2,FALSE)</f>
        <v>Predominantly Urban</v>
      </c>
      <c r="C173" t="str">
        <f>VLOOKUP($A173,classifications!$A$1:$D$357,4,FALSE)</f>
        <v>Shire District</v>
      </c>
      <c r="D173">
        <v>72.62</v>
      </c>
      <c r="E173">
        <v>73.27</v>
      </c>
      <c r="F173">
        <v>77.5</v>
      </c>
      <c r="G173">
        <v>82.73</v>
      </c>
      <c r="H173">
        <v>86.64</v>
      </c>
      <c r="I173">
        <v>90.78</v>
      </c>
      <c r="J173">
        <v>92.913874218207084</v>
      </c>
      <c r="K173">
        <v>92.305511126564681</v>
      </c>
      <c r="L173">
        <v>91.746999999999986</v>
      </c>
      <c r="M173">
        <v>91.2</v>
      </c>
      <c r="N173">
        <v>90.53</v>
      </c>
    </row>
    <row r="174" spans="1:14" x14ac:dyDescent="0.3">
      <c r="A174" t="s">
        <v>298</v>
      </c>
      <c r="B174" t="str">
        <f>VLOOKUP($A174,classifications!$A$1:$B$357,2,FALSE)</f>
        <v>Predominantly Rural</v>
      </c>
      <c r="C174" t="str">
        <f>VLOOKUP($A174,classifications!$A$1:$D$357,4,FALSE)</f>
        <v>Shire District</v>
      </c>
      <c r="D174">
        <v>80.81</v>
      </c>
      <c r="E174">
        <v>78.790000000000006</v>
      </c>
      <c r="F174">
        <v>84.41</v>
      </c>
      <c r="G174">
        <v>89.77</v>
      </c>
      <c r="H174">
        <v>92.8</v>
      </c>
      <c r="I174">
        <v>96.59</v>
      </c>
      <c r="J174">
        <v>98.781326086956526</v>
      </c>
      <c r="K174">
        <v>97.495871970495259</v>
      </c>
      <c r="L174">
        <v>96.566548395512655</v>
      </c>
      <c r="M174">
        <v>95.68</v>
      </c>
      <c r="N174">
        <v>94.68</v>
      </c>
    </row>
    <row r="175" spans="1:14" x14ac:dyDescent="0.3">
      <c r="A175" t="s">
        <v>299</v>
      </c>
      <c r="B175" t="str">
        <f>VLOOKUP($A175,classifications!$A$1:$B$357,2,FALSE)</f>
        <v>Predominantly Urban</v>
      </c>
      <c r="C175" t="str">
        <f>VLOOKUP($A175,classifications!$A$1:$D$357,4,FALSE)</f>
        <v>Shire District</v>
      </c>
      <c r="D175">
        <v>73.33</v>
      </c>
      <c r="E175">
        <v>72.540000000000006</v>
      </c>
      <c r="F175">
        <v>76.22</v>
      </c>
      <c r="G175">
        <v>80.81</v>
      </c>
      <c r="H175">
        <v>83.76</v>
      </c>
      <c r="I175">
        <v>87.16</v>
      </c>
      <c r="J175">
        <v>89.222439243924384</v>
      </c>
      <c r="K175">
        <v>88.610992098331863</v>
      </c>
      <c r="L175">
        <v>88.062242424242427</v>
      </c>
      <c r="M175">
        <v>88.8</v>
      </c>
      <c r="N175">
        <v>89.38</v>
      </c>
    </row>
    <row r="176" spans="1:14" x14ac:dyDescent="0.3">
      <c r="A176" t="s">
        <v>300</v>
      </c>
      <c r="B176" t="str">
        <f>VLOOKUP($A176,classifications!$A$1:$B$357,2,FALSE)</f>
        <v>Predominantly Urban</v>
      </c>
      <c r="C176" t="str">
        <f>VLOOKUP($A176,classifications!$A$1:$D$357,4,FALSE)</f>
        <v>Shire District</v>
      </c>
      <c r="D176">
        <v>69.52</v>
      </c>
      <c r="E176">
        <v>69.02</v>
      </c>
      <c r="F176">
        <v>74.44</v>
      </c>
      <c r="G176">
        <v>79.290000000000006</v>
      </c>
      <c r="H176">
        <v>82.62</v>
      </c>
      <c r="I176">
        <v>86.82</v>
      </c>
      <c r="J176">
        <v>88.83405824870664</v>
      </c>
      <c r="K176">
        <v>87.708173022196917</v>
      </c>
      <c r="L176">
        <v>87.129383940492076</v>
      </c>
      <c r="M176">
        <v>86.15</v>
      </c>
      <c r="N176">
        <v>85.43</v>
      </c>
    </row>
    <row r="177" spans="1:14" x14ac:dyDescent="0.3">
      <c r="A177" t="s">
        <v>301</v>
      </c>
      <c r="B177" t="str">
        <f>VLOOKUP($A177,classifications!$A$1:$B$357,2,FALSE)</f>
        <v>Predominantly Rural</v>
      </c>
      <c r="C177" t="str">
        <f>VLOOKUP($A177,classifications!$A$1:$D$357,4,FALSE)</f>
        <v>Shire District</v>
      </c>
      <c r="D177">
        <v>77.959999999999994</v>
      </c>
      <c r="E177">
        <v>77.08</v>
      </c>
      <c r="F177">
        <v>81.7</v>
      </c>
      <c r="G177">
        <v>87.12</v>
      </c>
      <c r="H177">
        <v>90.05</v>
      </c>
      <c r="I177">
        <v>94.18</v>
      </c>
      <c r="J177">
        <v>96.193522836154571</v>
      </c>
      <c r="K177">
        <v>95.352555925749641</v>
      </c>
      <c r="L177">
        <v>94.550097689564282</v>
      </c>
      <c r="M177">
        <v>93.58</v>
      </c>
      <c r="N177">
        <v>92.76</v>
      </c>
    </row>
    <row r="178" spans="1:14" x14ac:dyDescent="0.3">
      <c r="A178" t="s">
        <v>302</v>
      </c>
      <c r="B178" t="str">
        <f>VLOOKUP($A178,classifications!$A$1:$B$357,2,FALSE)</f>
        <v>Urban with Significant Rural</v>
      </c>
      <c r="C178" t="str">
        <f>VLOOKUP($A178,classifications!$A$1:$D$357,4,FALSE)</f>
        <v>Shire District</v>
      </c>
      <c r="D178">
        <v>72.31</v>
      </c>
      <c r="E178">
        <v>72.62</v>
      </c>
      <c r="F178">
        <v>77.260000000000005</v>
      </c>
      <c r="G178">
        <v>82.39</v>
      </c>
      <c r="H178">
        <v>85.3</v>
      </c>
      <c r="I178">
        <v>88.74</v>
      </c>
      <c r="J178">
        <v>90.796065169094064</v>
      </c>
      <c r="K178">
        <v>89.337682247517549</v>
      </c>
      <c r="L178">
        <v>88.410596687773989</v>
      </c>
      <c r="M178">
        <v>87.52</v>
      </c>
      <c r="N178">
        <v>86.63</v>
      </c>
    </row>
    <row r="179" spans="1:14" x14ac:dyDescent="0.3">
      <c r="A179" t="s">
        <v>78</v>
      </c>
      <c r="B179" t="str">
        <f>VLOOKUP($A179,classifications!$A$1:$B$357,2,FALSE)</f>
        <v>Predominantly Urban</v>
      </c>
      <c r="C179" t="str">
        <f>VLOOKUP($A179,classifications!$A$1:$D$357,4,FALSE)</f>
        <v>Shire District</v>
      </c>
      <c r="D179">
        <v>87.54</v>
      </c>
      <c r="E179">
        <v>88.4</v>
      </c>
      <c r="F179">
        <v>94.08</v>
      </c>
      <c r="G179">
        <v>100.13</v>
      </c>
      <c r="H179">
        <v>104.74</v>
      </c>
      <c r="I179">
        <v>109.38</v>
      </c>
      <c r="J179">
        <v>112.13852054794521</v>
      </c>
      <c r="K179">
        <v>110.51999593165176</v>
      </c>
      <c r="L179">
        <v>109.07878405856039</v>
      </c>
      <c r="M179">
        <v>108.58</v>
      </c>
      <c r="N179">
        <v>107.22</v>
      </c>
    </row>
    <row r="180" spans="1:14" x14ac:dyDescent="0.3">
      <c r="A180" t="s">
        <v>79</v>
      </c>
      <c r="B180" t="str">
        <f>VLOOKUP($A180,classifications!$A$1:$B$357,2,FALSE)</f>
        <v>Predominantly Rural</v>
      </c>
      <c r="C180" t="str">
        <f>VLOOKUP($A180,classifications!$A$1:$D$357,4,FALSE)</f>
        <v>Shire District</v>
      </c>
      <c r="D180">
        <v>92.07</v>
      </c>
      <c r="E180">
        <v>91.29</v>
      </c>
      <c r="F180">
        <v>97.27</v>
      </c>
      <c r="G180">
        <v>94.91</v>
      </c>
      <c r="H180">
        <v>98.39</v>
      </c>
      <c r="I180">
        <v>101.29</v>
      </c>
      <c r="J180">
        <v>104.44255718954248</v>
      </c>
      <c r="K180">
        <v>103.33965630114568</v>
      </c>
      <c r="L180">
        <v>102.35372581084765</v>
      </c>
      <c r="M180">
        <v>101.33</v>
      </c>
      <c r="N180">
        <v>106.44</v>
      </c>
    </row>
    <row r="181" spans="1:14" x14ac:dyDescent="0.3">
      <c r="A181" t="s">
        <v>80</v>
      </c>
      <c r="B181" t="str">
        <f>VLOOKUP($A181,classifications!$A$1:$B$357,2,FALSE)</f>
        <v>Predominantly Rural</v>
      </c>
      <c r="C181" t="str">
        <f>VLOOKUP($A181,classifications!$A$1:$D$357,4,FALSE)</f>
        <v>Shire District</v>
      </c>
      <c r="D181">
        <v>72.790000000000006</v>
      </c>
      <c r="E181">
        <v>74.02</v>
      </c>
      <c r="F181">
        <v>83.43</v>
      </c>
      <c r="G181">
        <v>89.06</v>
      </c>
      <c r="H181">
        <v>86.66</v>
      </c>
      <c r="I181">
        <v>95.54</v>
      </c>
      <c r="J181">
        <v>92.016218222722159</v>
      </c>
      <c r="K181">
        <v>91.063867028493917</v>
      </c>
      <c r="L181">
        <v>92.78683840217883</v>
      </c>
      <c r="M181">
        <v>89.25</v>
      </c>
      <c r="N181">
        <v>88.39</v>
      </c>
    </row>
    <row r="182" spans="1:14" x14ac:dyDescent="0.3">
      <c r="A182" t="s">
        <v>81</v>
      </c>
      <c r="B182" t="str">
        <f>VLOOKUP($A182,classifications!$A$1:$B$357,2,FALSE)</f>
        <v>Predominantly Rural</v>
      </c>
      <c r="C182" t="str">
        <f>VLOOKUP($A182,classifications!$A$1:$D$357,4,FALSE)</f>
        <v>Shire District</v>
      </c>
      <c r="D182">
        <v>79.099999999999994</v>
      </c>
      <c r="E182">
        <v>79.599999999999994</v>
      </c>
      <c r="F182">
        <v>83.68</v>
      </c>
      <c r="G182">
        <v>88.93</v>
      </c>
      <c r="H182">
        <v>91.94</v>
      </c>
      <c r="I182">
        <v>95.47</v>
      </c>
      <c r="J182">
        <v>97.605373341756163</v>
      </c>
      <c r="K182">
        <v>96.595208598321037</v>
      </c>
      <c r="L182">
        <v>95.881830949948935</v>
      </c>
      <c r="M182">
        <v>95.01</v>
      </c>
      <c r="N182">
        <v>93.75</v>
      </c>
    </row>
    <row r="183" spans="1:14" x14ac:dyDescent="0.3">
      <c r="A183" t="s">
        <v>82</v>
      </c>
      <c r="B183" t="str">
        <f>VLOOKUP($A183,classifications!$A$1:$B$357,2,FALSE)</f>
        <v>Predominantly Rural</v>
      </c>
      <c r="C183" t="str">
        <f>VLOOKUP($A183,classifications!$A$1:$D$357,4,FALSE)</f>
        <v>Shire District</v>
      </c>
      <c r="D183">
        <v>91.27</v>
      </c>
      <c r="E183">
        <v>91.84</v>
      </c>
      <c r="F183">
        <v>96.79</v>
      </c>
      <c r="G183">
        <v>103.02</v>
      </c>
      <c r="H183">
        <v>106.88</v>
      </c>
      <c r="I183">
        <v>111.68</v>
      </c>
      <c r="J183">
        <v>113.80779197080291</v>
      </c>
      <c r="K183">
        <v>112.89172024326672</v>
      </c>
      <c r="L183">
        <v>111.81730240549828</v>
      </c>
      <c r="M183">
        <v>110.5</v>
      </c>
      <c r="N183">
        <v>109.66</v>
      </c>
    </row>
    <row r="184" spans="1:14" x14ac:dyDescent="0.3">
      <c r="A184" t="s">
        <v>123</v>
      </c>
      <c r="B184" t="str">
        <f>VLOOKUP($A184,classifications!$A$1:$B$357,2,FALSE)</f>
        <v>Predominantly Urban</v>
      </c>
      <c r="C184" t="str">
        <f>VLOOKUP($A184,classifications!$A$1:$D$357,4,FALSE)</f>
        <v>Shire District</v>
      </c>
      <c r="D184">
        <v>92.55</v>
      </c>
      <c r="E184">
        <v>92.67</v>
      </c>
      <c r="F184">
        <v>94.36</v>
      </c>
      <c r="G184">
        <v>99.87</v>
      </c>
      <c r="H184">
        <v>104.87</v>
      </c>
      <c r="I184">
        <v>109.58</v>
      </c>
      <c r="J184">
        <v>110.49591316754993</v>
      </c>
      <c r="K184">
        <v>111.90301011302796</v>
      </c>
      <c r="L184">
        <v>108.78301635991819</v>
      </c>
      <c r="M184">
        <v>111.45</v>
      </c>
      <c r="N184">
        <v>110.52</v>
      </c>
    </row>
    <row r="185" spans="1:14" x14ac:dyDescent="0.3">
      <c r="A185" t="s">
        <v>124</v>
      </c>
      <c r="B185" t="str">
        <f>VLOOKUP($A185,classifications!$A$1:$B$357,2,FALSE)</f>
        <v>Predominantly Rural</v>
      </c>
      <c r="C185" t="str">
        <f>VLOOKUP($A185,classifications!$A$1:$D$357,4,FALSE)</f>
        <v>Shire District</v>
      </c>
      <c r="D185">
        <v>78.66</v>
      </c>
      <c r="E185">
        <v>79.42</v>
      </c>
      <c r="F185">
        <v>84.24</v>
      </c>
      <c r="G185">
        <v>89.85</v>
      </c>
      <c r="H185">
        <v>92.98</v>
      </c>
      <c r="I185">
        <v>102.9</v>
      </c>
      <c r="J185">
        <v>98.665332436371799</v>
      </c>
      <c r="K185">
        <v>97.706798057375181</v>
      </c>
      <c r="L185">
        <v>96.825018735097075</v>
      </c>
      <c r="M185">
        <v>95.88</v>
      </c>
      <c r="N185">
        <v>94.91</v>
      </c>
    </row>
    <row r="186" spans="1:14" x14ac:dyDescent="0.3">
      <c r="A186" t="s">
        <v>125</v>
      </c>
      <c r="B186" t="str">
        <f>VLOOKUP($A186,classifications!$A$1:$B$357,2,FALSE)</f>
        <v>Urban with Significant Rural</v>
      </c>
      <c r="C186" t="str">
        <f>VLOOKUP($A186,classifications!$A$1:$D$357,4,FALSE)</f>
        <v>Shire District</v>
      </c>
      <c r="D186">
        <v>96.72</v>
      </c>
      <c r="E186">
        <v>96.39</v>
      </c>
      <c r="F186">
        <v>101.94</v>
      </c>
      <c r="G186">
        <v>109.75</v>
      </c>
      <c r="H186">
        <v>114.46</v>
      </c>
      <c r="I186">
        <v>117.67</v>
      </c>
      <c r="J186">
        <v>120.17095238095237</v>
      </c>
      <c r="K186">
        <v>119.0349031007752</v>
      </c>
      <c r="L186">
        <v>118.29818713450291</v>
      </c>
      <c r="M186">
        <v>117.1</v>
      </c>
      <c r="N186">
        <v>116</v>
      </c>
    </row>
    <row r="187" spans="1:14" x14ac:dyDescent="0.3">
      <c r="A187" t="s">
        <v>126</v>
      </c>
      <c r="B187" t="str">
        <f>VLOOKUP($A187,classifications!$A$1:$B$357,2,FALSE)</f>
        <v>Predominantly Urban</v>
      </c>
      <c r="C187" t="str">
        <f>VLOOKUP($A187,classifications!$A$1:$D$357,4,FALSE)</f>
        <v>Shire District</v>
      </c>
      <c r="D187">
        <v>92.99</v>
      </c>
      <c r="E187">
        <v>93.05</v>
      </c>
      <c r="F187">
        <v>95.92</v>
      </c>
      <c r="G187">
        <v>100</v>
      </c>
      <c r="H187">
        <v>113.17</v>
      </c>
      <c r="I187">
        <v>106.9</v>
      </c>
      <c r="J187">
        <v>109.72044619422573</v>
      </c>
      <c r="K187">
        <v>108.9759842519685</v>
      </c>
      <c r="L187">
        <v>108.08764864864865</v>
      </c>
      <c r="M187">
        <v>107.58</v>
      </c>
      <c r="N187">
        <v>106.7</v>
      </c>
    </row>
    <row r="188" spans="1:14" x14ac:dyDescent="0.3">
      <c r="A188" t="s">
        <v>127</v>
      </c>
      <c r="B188" t="str">
        <f>VLOOKUP($A188,classifications!$A$1:$B$357,2,FALSE)</f>
        <v>Predominantly Urban</v>
      </c>
      <c r="C188" t="str">
        <f>VLOOKUP($A188,classifications!$A$1:$D$357,4,FALSE)</f>
        <v>Shire District</v>
      </c>
      <c r="D188">
        <v>90.11</v>
      </c>
      <c r="E188">
        <v>85.79</v>
      </c>
      <c r="F188">
        <v>97.12</v>
      </c>
      <c r="G188">
        <v>103.18</v>
      </c>
      <c r="H188">
        <v>107.37</v>
      </c>
      <c r="I188">
        <v>104.64</v>
      </c>
      <c r="J188">
        <v>107.07297313797311</v>
      </c>
      <c r="K188">
        <v>105.39018151053685</v>
      </c>
      <c r="L188">
        <v>101.7329374127501</v>
      </c>
      <c r="M188">
        <v>100.84</v>
      </c>
      <c r="N188">
        <v>99.94</v>
      </c>
    </row>
    <row r="189" spans="1:14" x14ac:dyDescent="0.3">
      <c r="A189" t="s">
        <v>128</v>
      </c>
      <c r="B189" t="str">
        <f>VLOOKUP($A189,classifications!$A$1:$B$357,2,FALSE)</f>
        <v>Urban with Significant Rural</v>
      </c>
      <c r="C189" t="str">
        <f>VLOOKUP($A189,classifications!$A$1:$D$357,4,FALSE)</f>
        <v>Shire District</v>
      </c>
      <c r="D189">
        <v>87.44</v>
      </c>
      <c r="E189">
        <v>86.92</v>
      </c>
      <c r="F189">
        <v>91.67</v>
      </c>
      <c r="G189">
        <v>96.89</v>
      </c>
      <c r="H189">
        <v>99.67</v>
      </c>
      <c r="I189">
        <v>102.88</v>
      </c>
      <c r="J189">
        <v>105.25316828254846</v>
      </c>
      <c r="K189">
        <v>104.21835160948002</v>
      </c>
      <c r="L189">
        <v>103.47559985760056</v>
      </c>
      <c r="M189">
        <v>102.33</v>
      </c>
      <c r="N189">
        <v>101.8</v>
      </c>
    </row>
    <row r="190" spans="1:14" x14ac:dyDescent="0.3">
      <c r="A190" t="s">
        <v>129</v>
      </c>
      <c r="B190" t="str">
        <f>VLOOKUP($A190,classifications!$A$1:$B$357,2,FALSE)</f>
        <v>Urban with Significant Rural</v>
      </c>
      <c r="C190" t="str">
        <f>VLOOKUP($A190,classifications!$A$1:$D$357,4,FALSE)</f>
        <v>Shire District</v>
      </c>
      <c r="D190">
        <v>99.2</v>
      </c>
      <c r="E190">
        <v>99.82</v>
      </c>
      <c r="F190">
        <v>104.57</v>
      </c>
      <c r="G190">
        <v>111.6</v>
      </c>
      <c r="H190">
        <v>116.48</v>
      </c>
      <c r="I190">
        <v>120.96</v>
      </c>
      <c r="J190">
        <v>123.03437601296598</v>
      </c>
      <c r="K190">
        <v>121.79170593013809</v>
      </c>
      <c r="L190">
        <v>120.61231398201146</v>
      </c>
      <c r="M190">
        <v>119.49</v>
      </c>
      <c r="N190">
        <v>118.44</v>
      </c>
    </row>
    <row r="191" spans="1:14" x14ac:dyDescent="0.3">
      <c r="A191" t="s">
        <v>130</v>
      </c>
      <c r="B191" t="str">
        <f>VLOOKUP($A191,classifications!$A$1:$B$357,2,FALSE)</f>
        <v>Predominantly Urban</v>
      </c>
      <c r="C191" t="str">
        <f>VLOOKUP($A191,classifications!$A$1:$D$357,4,FALSE)</f>
        <v>Shire District</v>
      </c>
      <c r="D191">
        <v>85.46</v>
      </c>
      <c r="E191">
        <v>85.84</v>
      </c>
      <c r="F191">
        <v>89.63</v>
      </c>
      <c r="G191">
        <v>94.73</v>
      </c>
      <c r="H191">
        <v>101.28</v>
      </c>
      <c r="I191">
        <v>105.01</v>
      </c>
      <c r="J191">
        <v>105.06858424725823</v>
      </c>
      <c r="K191">
        <v>103.27201941747572</v>
      </c>
      <c r="L191">
        <v>103.00614203454896</v>
      </c>
      <c r="M191">
        <v>101.54</v>
      </c>
      <c r="N191">
        <v>100.09</v>
      </c>
    </row>
    <row r="192" spans="1:14" x14ac:dyDescent="0.3">
      <c r="A192" t="s">
        <v>131</v>
      </c>
      <c r="B192" t="str">
        <f>VLOOKUP($A192,classifications!$A$1:$B$357,2,FALSE)</f>
        <v>Predominantly Rural</v>
      </c>
      <c r="C192" t="str">
        <f>VLOOKUP($A192,classifications!$A$1:$D$357,4,FALSE)</f>
        <v>Shire District</v>
      </c>
      <c r="D192">
        <v>89.69</v>
      </c>
      <c r="E192">
        <v>88.72</v>
      </c>
      <c r="F192">
        <v>90.6</v>
      </c>
      <c r="G192">
        <v>96.32</v>
      </c>
      <c r="H192">
        <v>99.55</v>
      </c>
      <c r="I192">
        <v>103.37</v>
      </c>
      <c r="J192">
        <v>105.59056632653062</v>
      </c>
      <c r="K192">
        <v>104.26671802773497</v>
      </c>
      <c r="L192">
        <v>103.43534132360604</v>
      </c>
      <c r="M192">
        <v>102.35</v>
      </c>
      <c r="N192">
        <v>101.49</v>
      </c>
    </row>
    <row r="193" spans="1:14" x14ac:dyDescent="0.3">
      <c r="A193" t="s">
        <v>132</v>
      </c>
      <c r="B193" t="str">
        <f>VLOOKUP($A193,classifications!$A$1:$B$357,2,FALSE)</f>
        <v>Predominantly Urban</v>
      </c>
      <c r="C193" t="str">
        <f>VLOOKUP($A193,classifications!$A$1:$D$357,4,FALSE)</f>
        <v>Shire District</v>
      </c>
      <c r="D193">
        <v>79.55</v>
      </c>
      <c r="E193">
        <v>80.010000000000005</v>
      </c>
      <c r="F193">
        <v>85.06</v>
      </c>
      <c r="G193">
        <v>91.45</v>
      </c>
      <c r="H193">
        <v>95.63</v>
      </c>
      <c r="I193">
        <v>99.85</v>
      </c>
      <c r="J193">
        <v>102.09975169300226</v>
      </c>
      <c r="K193">
        <v>101.05559273964832</v>
      </c>
      <c r="L193">
        <v>99.977930642410456</v>
      </c>
      <c r="M193">
        <v>99.17</v>
      </c>
      <c r="N193">
        <v>98.3</v>
      </c>
    </row>
    <row r="194" spans="1:14" x14ac:dyDescent="0.3">
      <c r="A194" t="s">
        <v>133</v>
      </c>
      <c r="B194" t="str">
        <f>VLOOKUP($A194,classifications!$A$1:$B$357,2,FALSE)</f>
        <v>Predominantly Rural</v>
      </c>
      <c r="C194" t="str">
        <f>VLOOKUP($A194,classifications!$A$1:$D$357,4,FALSE)</f>
        <v>Shire District</v>
      </c>
      <c r="D194">
        <v>85.91</v>
      </c>
      <c r="E194">
        <v>84.66</v>
      </c>
      <c r="F194">
        <v>88.36</v>
      </c>
      <c r="G194">
        <v>93.74</v>
      </c>
      <c r="H194">
        <v>96.93</v>
      </c>
      <c r="I194">
        <v>99.63</v>
      </c>
      <c r="J194">
        <v>101.8201775147929</v>
      </c>
      <c r="K194">
        <v>99.319839572192535</v>
      </c>
      <c r="L194">
        <v>99.756060426540301</v>
      </c>
      <c r="M194">
        <v>99.82</v>
      </c>
      <c r="N194">
        <v>98.96</v>
      </c>
    </row>
    <row r="195" spans="1:14" x14ac:dyDescent="0.3">
      <c r="A195" t="s">
        <v>134</v>
      </c>
      <c r="B195" t="str">
        <f>VLOOKUP($A195,classifications!$A$1:$B$357,2,FALSE)</f>
        <v>Predominantly Rural</v>
      </c>
      <c r="C195" t="str">
        <f>VLOOKUP($A195,classifications!$A$1:$D$357,4,FALSE)</f>
        <v>Shire District</v>
      </c>
      <c r="D195">
        <v>88.56</v>
      </c>
      <c r="E195">
        <v>88.82</v>
      </c>
      <c r="F195">
        <v>94.64</v>
      </c>
      <c r="G195">
        <v>100.63</v>
      </c>
      <c r="H195">
        <v>104.9</v>
      </c>
      <c r="I195">
        <v>108.2</v>
      </c>
      <c r="J195">
        <v>110.37817652764306</v>
      </c>
      <c r="K195">
        <v>109.1154806739346</v>
      </c>
      <c r="L195">
        <v>108.69020040080161</v>
      </c>
      <c r="M195">
        <v>107.85</v>
      </c>
      <c r="N195">
        <v>106.66</v>
      </c>
    </row>
    <row r="196" spans="1:14" x14ac:dyDescent="0.3">
      <c r="A196" t="s">
        <v>155</v>
      </c>
      <c r="B196" t="str">
        <f>VLOOKUP($A196,classifications!$A$1:$B$357,2,FALSE)</f>
        <v>Predominantly Urban</v>
      </c>
      <c r="C196" t="str">
        <f>VLOOKUP($A196,classifications!$A$1:$D$357,4,FALSE)</f>
        <v>Shire District</v>
      </c>
      <c r="D196">
        <v>89.59</v>
      </c>
      <c r="E196">
        <v>90.27</v>
      </c>
      <c r="F196">
        <v>96.57</v>
      </c>
      <c r="G196">
        <v>104.27</v>
      </c>
      <c r="H196">
        <v>109.14</v>
      </c>
      <c r="I196">
        <v>119.01</v>
      </c>
      <c r="J196">
        <v>117.22616603976354</v>
      </c>
      <c r="K196">
        <v>116.82914836505611</v>
      </c>
      <c r="L196">
        <v>114.13545139747711</v>
      </c>
      <c r="M196">
        <v>112.96</v>
      </c>
      <c r="N196">
        <v>112.04</v>
      </c>
    </row>
    <row r="197" spans="1:14" x14ac:dyDescent="0.3">
      <c r="A197" t="s">
        <v>156</v>
      </c>
      <c r="B197" t="str">
        <f>VLOOKUP($A197,classifications!$A$1:$B$357,2,FALSE)</f>
        <v>Urban with Significant Rural</v>
      </c>
      <c r="C197" t="str">
        <f>VLOOKUP($A197,classifications!$A$1:$D$357,4,FALSE)</f>
        <v>Shire District</v>
      </c>
      <c r="D197">
        <v>94.24</v>
      </c>
      <c r="E197">
        <v>94.57</v>
      </c>
      <c r="F197">
        <v>100.67</v>
      </c>
      <c r="G197">
        <v>107.56</v>
      </c>
      <c r="H197">
        <v>111.62</v>
      </c>
      <c r="I197">
        <v>116.99</v>
      </c>
      <c r="J197">
        <v>119.32595744680852</v>
      </c>
      <c r="K197">
        <v>117.95695165394403</v>
      </c>
      <c r="L197">
        <v>120.9888029925187</v>
      </c>
      <c r="M197">
        <v>116.28</v>
      </c>
      <c r="N197">
        <v>115.12</v>
      </c>
    </row>
    <row r="198" spans="1:14" x14ac:dyDescent="0.3">
      <c r="A198" t="s">
        <v>157</v>
      </c>
      <c r="B198" t="str">
        <f>VLOOKUP($A198,classifications!$A$1:$B$357,2,FALSE)</f>
        <v>Urban with Significant Rural</v>
      </c>
      <c r="C198" t="str">
        <f>VLOOKUP($A198,classifications!$A$1:$D$357,4,FALSE)</f>
        <v>Shire District</v>
      </c>
      <c r="D198">
        <v>91.05</v>
      </c>
      <c r="E198">
        <v>92.42</v>
      </c>
      <c r="F198">
        <v>98.87</v>
      </c>
      <c r="G198">
        <v>105.87</v>
      </c>
      <c r="H198">
        <v>110.2</v>
      </c>
      <c r="I198">
        <v>115.59</v>
      </c>
      <c r="J198">
        <v>118.32800334946036</v>
      </c>
      <c r="K198">
        <v>117.71418760790336</v>
      </c>
      <c r="L198">
        <v>117.63960742187501</v>
      </c>
      <c r="M198">
        <v>115.39</v>
      </c>
      <c r="N198">
        <v>114.26</v>
      </c>
    </row>
    <row r="199" spans="1:14" x14ac:dyDescent="0.3">
      <c r="A199" t="s">
        <v>158</v>
      </c>
      <c r="B199" t="str">
        <f>VLOOKUP($A199,classifications!$A$1:$B$357,2,FALSE)</f>
        <v>Predominantly Urban</v>
      </c>
      <c r="C199" t="str">
        <f>VLOOKUP($A199,classifications!$A$1:$D$357,4,FALSE)</f>
        <v>Shire District</v>
      </c>
      <c r="D199">
        <v>95.51</v>
      </c>
      <c r="E199">
        <v>96.96</v>
      </c>
      <c r="F199">
        <v>103.79</v>
      </c>
      <c r="G199">
        <v>113.95</v>
      </c>
      <c r="H199">
        <v>116.17</v>
      </c>
      <c r="I199">
        <v>120.33</v>
      </c>
      <c r="J199">
        <v>124.27646756111007</v>
      </c>
      <c r="K199">
        <v>121.79981522542495</v>
      </c>
      <c r="L199">
        <v>124.72121987120516</v>
      </c>
      <c r="M199">
        <v>120.77</v>
      </c>
      <c r="N199">
        <v>118.46</v>
      </c>
    </row>
    <row r="200" spans="1:14" x14ac:dyDescent="0.3">
      <c r="A200" t="s">
        <v>159</v>
      </c>
      <c r="B200" t="str">
        <f>VLOOKUP($A200,classifications!$A$1:$B$357,2,FALSE)</f>
        <v>Urban with Significant Rural</v>
      </c>
      <c r="C200" t="str">
        <f>VLOOKUP($A200,classifications!$A$1:$D$357,4,FALSE)</f>
        <v>Shire District</v>
      </c>
      <c r="D200">
        <v>83.62</v>
      </c>
      <c r="E200">
        <v>84.38</v>
      </c>
      <c r="F200">
        <v>90.72</v>
      </c>
      <c r="G200">
        <v>97.82</v>
      </c>
      <c r="H200">
        <v>102.23</v>
      </c>
      <c r="I200">
        <v>107.98</v>
      </c>
      <c r="J200">
        <v>110.67039085054411</v>
      </c>
      <c r="K200">
        <v>109.5238911181</v>
      </c>
      <c r="L200">
        <v>108.72033565066259</v>
      </c>
      <c r="M200">
        <v>107.95</v>
      </c>
      <c r="N200">
        <v>107.26</v>
      </c>
    </row>
    <row r="201" spans="1:14" x14ac:dyDescent="0.3">
      <c r="A201" t="s">
        <v>160</v>
      </c>
      <c r="B201" t="str">
        <f>VLOOKUP($A201,classifications!$A$1:$B$357,2,FALSE)</f>
        <v>Predominantly Urban</v>
      </c>
      <c r="C201" t="str">
        <f>VLOOKUP($A201,classifications!$A$1:$D$357,4,FALSE)</f>
        <v>Shire District</v>
      </c>
      <c r="D201">
        <v>98.06</v>
      </c>
      <c r="E201">
        <v>98.64</v>
      </c>
      <c r="F201">
        <v>104.48</v>
      </c>
      <c r="G201">
        <v>112.28</v>
      </c>
      <c r="H201">
        <v>117.3</v>
      </c>
      <c r="I201">
        <v>121.58</v>
      </c>
      <c r="J201">
        <v>123.85320778405524</v>
      </c>
      <c r="K201">
        <v>123.041853257432</v>
      </c>
      <c r="L201">
        <v>121.81397849462367</v>
      </c>
      <c r="M201">
        <v>121.02</v>
      </c>
      <c r="N201">
        <v>119.96</v>
      </c>
    </row>
    <row r="202" spans="1:14" x14ac:dyDescent="0.3">
      <c r="A202" t="s">
        <v>161</v>
      </c>
      <c r="B202" t="str">
        <f>VLOOKUP($A202,classifications!$A$1:$B$357,2,FALSE)</f>
        <v>Predominantly Urban</v>
      </c>
      <c r="C202" t="str">
        <f>VLOOKUP($A202,classifications!$A$1:$D$357,4,FALSE)</f>
        <v>Shire District</v>
      </c>
      <c r="D202">
        <v>90.96</v>
      </c>
      <c r="E202">
        <v>92.23</v>
      </c>
      <c r="F202">
        <v>97.74</v>
      </c>
      <c r="G202">
        <v>104.23</v>
      </c>
      <c r="H202">
        <v>108.57</v>
      </c>
      <c r="I202">
        <v>113.45</v>
      </c>
      <c r="J202">
        <v>116.06683607730851</v>
      </c>
      <c r="K202">
        <v>115.2643124550036</v>
      </c>
      <c r="L202">
        <v>115.99751085383502</v>
      </c>
      <c r="M202">
        <v>112.62</v>
      </c>
      <c r="N202">
        <v>111.44</v>
      </c>
    </row>
    <row r="203" spans="1:14" x14ac:dyDescent="0.3">
      <c r="A203" t="s">
        <v>162</v>
      </c>
      <c r="B203" t="str">
        <f>VLOOKUP($A203,classifications!$A$1:$B$357,2,FALSE)</f>
        <v>Predominantly Urban</v>
      </c>
      <c r="C203" t="str">
        <f>VLOOKUP($A203,classifications!$A$1:$D$357,4,FALSE)</f>
        <v>Shire District</v>
      </c>
      <c r="D203">
        <v>88.84</v>
      </c>
      <c r="E203">
        <v>95.58</v>
      </c>
      <c r="F203">
        <v>102.7</v>
      </c>
      <c r="G203">
        <v>103.52</v>
      </c>
      <c r="H203">
        <v>107.24</v>
      </c>
      <c r="I203">
        <v>113.8</v>
      </c>
      <c r="J203">
        <v>116.24610758057194</v>
      </c>
      <c r="K203">
        <v>114.38672931469172</v>
      </c>
      <c r="L203">
        <v>113.37790676623671</v>
      </c>
      <c r="M203">
        <v>112.32</v>
      </c>
      <c r="N203">
        <v>117.57</v>
      </c>
    </row>
    <row r="204" spans="1:14" x14ac:dyDescent="0.3">
      <c r="A204" t="s">
        <v>163</v>
      </c>
      <c r="B204" t="str">
        <f>VLOOKUP($A204,classifications!$A$1:$B$357,2,FALSE)</f>
        <v>Predominantly Urban</v>
      </c>
      <c r="C204" t="str">
        <f>VLOOKUP($A204,classifications!$A$1:$D$357,4,FALSE)</f>
        <v>Shire District</v>
      </c>
      <c r="D204">
        <v>89.6</v>
      </c>
      <c r="E204">
        <v>94.91</v>
      </c>
      <c r="F204">
        <v>102.36</v>
      </c>
      <c r="G204">
        <v>104.82</v>
      </c>
      <c r="H204">
        <v>109.8</v>
      </c>
      <c r="I204">
        <v>115.39</v>
      </c>
      <c r="J204">
        <v>118.04420055821373</v>
      </c>
      <c r="K204">
        <v>114.58001613228473</v>
      </c>
      <c r="L204">
        <v>113.61794313369631</v>
      </c>
      <c r="M204">
        <v>113.3</v>
      </c>
      <c r="N204">
        <v>111.7</v>
      </c>
    </row>
    <row r="205" spans="1:14" x14ac:dyDescent="0.3">
      <c r="A205" t="s">
        <v>164</v>
      </c>
      <c r="B205" t="str">
        <f>VLOOKUP($A205,classifications!$A$1:$B$357,2,FALSE)</f>
        <v>Predominantly Urban</v>
      </c>
      <c r="C205" t="str">
        <f>VLOOKUP($A205,classifications!$A$1:$D$357,4,FALSE)</f>
        <v>Shire District</v>
      </c>
      <c r="D205">
        <v>90.41</v>
      </c>
      <c r="E205">
        <v>90.88</v>
      </c>
      <c r="F205">
        <v>96.44</v>
      </c>
      <c r="G205">
        <v>103.08</v>
      </c>
      <c r="H205">
        <v>106.72</v>
      </c>
      <c r="I205">
        <v>110.76</v>
      </c>
      <c r="J205">
        <v>113.58351826792962</v>
      </c>
      <c r="K205">
        <v>112.41783575317606</v>
      </c>
      <c r="L205">
        <v>111.68093591516829</v>
      </c>
      <c r="M205">
        <v>110.5</v>
      </c>
      <c r="N205">
        <v>109.44</v>
      </c>
    </row>
    <row r="206" spans="1:14" x14ac:dyDescent="0.3">
      <c r="A206" t="s">
        <v>207</v>
      </c>
      <c r="B206" t="str">
        <f>VLOOKUP($A206,classifications!$A$1:$B$357,2,FALSE)</f>
        <v>Predominantly Rural</v>
      </c>
      <c r="C206" t="str">
        <f>VLOOKUP($A206,classifications!$A$1:$D$357,4,FALSE)</f>
        <v>Shire District</v>
      </c>
      <c r="D206">
        <v>72.67</v>
      </c>
      <c r="E206">
        <v>73.89</v>
      </c>
      <c r="F206">
        <v>78.06</v>
      </c>
      <c r="G206">
        <v>83.07</v>
      </c>
      <c r="H206">
        <v>85.87</v>
      </c>
      <c r="I206">
        <v>89.1</v>
      </c>
      <c r="J206">
        <v>90.87814985163206</v>
      </c>
      <c r="K206">
        <v>89.281553802649199</v>
      </c>
      <c r="L206">
        <v>89.413448634204272</v>
      </c>
      <c r="M206">
        <v>88.33</v>
      </c>
      <c r="N206">
        <v>87.51</v>
      </c>
    </row>
    <row r="207" spans="1:14" x14ac:dyDescent="0.3">
      <c r="A207" t="s">
        <v>208</v>
      </c>
      <c r="B207" t="str">
        <f>VLOOKUP($A207,classifications!$A$1:$B$357,2,FALSE)</f>
        <v>Urban with Significant Rural</v>
      </c>
      <c r="C207" t="str">
        <f>VLOOKUP($A207,classifications!$A$1:$D$357,4,FALSE)</f>
        <v>Shire District</v>
      </c>
      <c r="D207">
        <v>76.430000000000007</v>
      </c>
      <c r="E207">
        <v>77.180000000000007</v>
      </c>
      <c r="F207">
        <v>81.37</v>
      </c>
      <c r="G207">
        <v>86.35</v>
      </c>
      <c r="H207">
        <v>89.48</v>
      </c>
      <c r="I207">
        <v>92.83</v>
      </c>
      <c r="J207">
        <v>94.856079978237219</v>
      </c>
      <c r="K207">
        <v>93.800111747070048</v>
      </c>
      <c r="L207">
        <v>93.642224025974016</v>
      </c>
      <c r="M207">
        <v>91.92</v>
      </c>
      <c r="N207">
        <v>91</v>
      </c>
    </row>
    <row r="208" spans="1:14" x14ac:dyDescent="0.3">
      <c r="A208" t="s">
        <v>209</v>
      </c>
      <c r="B208" t="str">
        <f>VLOOKUP($A208,classifications!$A$1:$B$357,2,FALSE)</f>
        <v>Urban with Significant Rural</v>
      </c>
      <c r="C208" t="str">
        <f>VLOOKUP($A208,classifications!$A$1:$D$357,4,FALSE)</f>
        <v>Shire District</v>
      </c>
      <c r="D208">
        <v>72.599999999999994</v>
      </c>
      <c r="E208">
        <v>72.959999999999994</v>
      </c>
      <c r="F208">
        <v>77.94</v>
      </c>
      <c r="G208">
        <v>82.06</v>
      </c>
      <c r="H208">
        <v>85.14</v>
      </c>
      <c r="I208">
        <v>87.95</v>
      </c>
      <c r="J208">
        <v>89.263799368088456</v>
      </c>
      <c r="K208">
        <v>88.128845228548528</v>
      </c>
      <c r="L208">
        <v>87.626342443729897</v>
      </c>
      <c r="M208">
        <v>86.67</v>
      </c>
      <c r="N208">
        <v>85.49</v>
      </c>
    </row>
    <row r="209" spans="1:14" x14ac:dyDescent="0.3">
      <c r="A209" t="s">
        <v>210</v>
      </c>
      <c r="B209" t="str">
        <f>VLOOKUP($A209,classifications!$A$1:$B$357,2,FALSE)</f>
        <v>Predominantly Rural</v>
      </c>
      <c r="C209" t="str">
        <f>VLOOKUP($A209,classifications!$A$1:$D$357,4,FALSE)</f>
        <v>Shire District</v>
      </c>
      <c r="D209">
        <v>66.64</v>
      </c>
      <c r="E209">
        <v>67.02</v>
      </c>
      <c r="F209">
        <v>76.180000000000007</v>
      </c>
      <c r="G209">
        <v>77.75</v>
      </c>
      <c r="H209">
        <v>81.06</v>
      </c>
      <c r="I209">
        <v>83.91</v>
      </c>
      <c r="J209">
        <v>85.755468909276246</v>
      </c>
      <c r="K209">
        <v>84.440693515182701</v>
      </c>
      <c r="L209">
        <v>84.30889353363817</v>
      </c>
      <c r="M209">
        <v>83.13</v>
      </c>
      <c r="N209">
        <v>82.31</v>
      </c>
    </row>
    <row r="210" spans="1:14" x14ac:dyDescent="0.3">
      <c r="A210" t="s">
        <v>211</v>
      </c>
      <c r="B210" t="str">
        <f>VLOOKUP($A210,classifications!$A$1:$B$357,2,FALSE)</f>
        <v>Predominantly Rural</v>
      </c>
      <c r="C210" t="str">
        <f>VLOOKUP($A210,classifications!$A$1:$D$357,4,FALSE)</f>
        <v>Shire District</v>
      </c>
      <c r="D210">
        <v>68.83</v>
      </c>
      <c r="E210">
        <v>70.260000000000005</v>
      </c>
      <c r="F210">
        <v>75.680000000000007</v>
      </c>
      <c r="G210">
        <v>81.209999999999994</v>
      </c>
      <c r="H210">
        <v>84.98</v>
      </c>
      <c r="I210">
        <v>88.85</v>
      </c>
      <c r="J210">
        <v>91.72970445265409</v>
      </c>
      <c r="K210">
        <v>89.52999601275917</v>
      </c>
      <c r="L210">
        <v>87.408457969938766</v>
      </c>
      <c r="M210">
        <v>87.11</v>
      </c>
      <c r="N210">
        <v>87.03</v>
      </c>
    </row>
    <row r="211" spans="1:14" x14ac:dyDescent="0.3">
      <c r="A211" t="s">
        <v>212</v>
      </c>
      <c r="B211" t="str">
        <f>VLOOKUP($A211,classifications!$A$1:$B$357,2,FALSE)</f>
        <v>Predominantly Urban</v>
      </c>
      <c r="C211" t="str">
        <f>VLOOKUP($A211,classifications!$A$1:$D$357,4,FALSE)</f>
        <v>Shire District</v>
      </c>
      <c r="D211">
        <v>73.040000000000006</v>
      </c>
      <c r="E211">
        <v>73.25</v>
      </c>
      <c r="F211">
        <v>78.069999999999993</v>
      </c>
      <c r="G211">
        <v>82.45</v>
      </c>
      <c r="H211">
        <v>85.94</v>
      </c>
      <c r="I211">
        <v>88.98</v>
      </c>
      <c r="J211">
        <v>90.572187321530535</v>
      </c>
      <c r="K211">
        <v>89.634469013674689</v>
      </c>
      <c r="L211">
        <v>89.569372312983674</v>
      </c>
      <c r="M211">
        <v>87.99</v>
      </c>
      <c r="N211">
        <v>87.2</v>
      </c>
    </row>
    <row r="212" spans="1:14" x14ac:dyDescent="0.3">
      <c r="A212" t="s">
        <v>213</v>
      </c>
      <c r="B212" t="str">
        <f>VLOOKUP($A212,classifications!$A$1:$B$357,2,FALSE)</f>
        <v>Predominantly Rural</v>
      </c>
      <c r="C212" t="str">
        <f>VLOOKUP($A212,classifications!$A$1:$D$357,4,FALSE)</f>
        <v>Shire District</v>
      </c>
      <c r="D212">
        <v>72.34</v>
      </c>
      <c r="E212">
        <v>73.040000000000006</v>
      </c>
      <c r="F212">
        <v>77.03</v>
      </c>
      <c r="G212">
        <v>82.33</v>
      </c>
      <c r="H212">
        <v>85.14</v>
      </c>
      <c r="I212">
        <v>88.28</v>
      </c>
      <c r="J212">
        <v>90.295309006538702</v>
      </c>
      <c r="K212">
        <v>89.348454683764416</v>
      </c>
      <c r="L212">
        <v>89.023164362519211</v>
      </c>
      <c r="M212">
        <v>88.11</v>
      </c>
      <c r="N212">
        <v>87.26</v>
      </c>
    </row>
    <row r="213" spans="1:14" x14ac:dyDescent="0.3">
      <c r="A213" t="s">
        <v>262</v>
      </c>
      <c r="B213" t="str">
        <f>VLOOKUP($A213,classifications!$A$1:$B$357,2,FALSE)</f>
        <v>Predominantly Rural</v>
      </c>
      <c r="C213" t="str">
        <f>VLOOKUP($A213,classifications!$A$1:$D$357,4,FALSE)</f>
        <v>Shire District</v>
      </c>
      <c r="D213">
        <v>76.97</v>
      </c>
      <c r="E213">
        <v>77.319999999999993</v>
      </c>
      <c r="F213">
        <v>82.28</v>
      </c>
      <c r="G213">
        <v>86.79</v>
      </c>
      <c r="H213">
        <v>90.19</v>
      </c>
      <c r="I213">
        <v>93.38</v>
      </c>
      <c r="J213">
        <v>95.445609567901229</v>
      </c>
      <c r="K213">
        <v>94.468662420382159</v>
      </c>
      <c r="L213">
        <v>93.877771565495195</v>
      </c>
      <c r="M213">
        <v>92.86</v>
      </c>
      <c r="N213">
        <v>92.08</v>
      </c>
    </row>
    <row r="214" spans="1:14" x14ac:dyDescent="0.3">
      <c r="A214" t="s">
        <v>264</v>
      </c>
      <c r="B214" t="str">
        <f>VLOOKUP($A214,classifications!$A$1:$B$357,2,FALSE)</f>
        <v>Predominantly Urban</v>
      </c>
      <c r="C214" t="str">
        <f>VLOOKUP($A214,classifications!$A$1:$D$357,4,FALSE)</f>
        <v>Shire District</v>
      </c>
      <c r="D214">
        <v>71.53</v>
      </c>
      <c r="E214">
        <v>72.260000000000005</v>
      </c>
      <c r="F214">
        <v>77.17</v>
      </c>
      <c r="G214">
        <v>81.58</v>
      </c>
      <c r="H214">
        <v>85.21</v>
      </c>
      <c r="I214">
        <v>88.29</v>
      </c>
      <c r="J214">
        <v>90.279849198868973</v>
      </c>
      <c r="K214">
        <v>89.344158699808787</v>
      </c>
      <c r="L214">
        <v>89.404820512820507</v>
      </c>
      <c r="M214">
        <v>88.61</v>
      </c>
      <c r="N214">
        <v>87.82</v>
      </c>
    </row>
    <row r="215" spans="1:14" x14ac:dyDescent="0.3">
      <c r="A215" t="s">
        <v>265</v>
      </c>
      <c r="B215" t="str">
        <f>VLOOKUP($A215,classifications!$A$1:$B$357,2,FALSE)</f>
        <v>Predominantly Rural</v>
      </c>
      <c r="C215" t="str">
        <f>VLOOKUP($A215,classifications!$A$1:$D$357,4,FALSE)</f>
        <v>Shire District</v>
      </c>
      <c r="D215">
        <v>77.099999999999994</v>
      </c>
      <c r="E215">
        <v>77.88</v>
      </c>
      <c r="F215">
        <v>82.39</v>
      </c>
      <c r="G215">
        <v>86.87</v>
      </c>
      <c r="H215">
        <v>90.06</v>
      </c>
      <c r="I215">
        <v>93.39</v>
      </c>
      <c r="J215">
        <v>95.594237102085629</v>
      </c>
      <c r="K215">
        <v>94.586607929515438</v>
      </c>
      <c r="L215">
        <v>93.823333333333338</v>
      </c>
      <c r="M215">
        <v>92.91</v>
      </c>
      <c r="N215">
        <v>92.23</v>
      </c>
    </row>
    <row r="216" spans="1:14" x14ac:dyDescent="0.3">
      <c r="A216" t="s">
        <v>367</v>
      </c>
      <c r="B216" t="str">
        <f>VLOOKUP($A216,classifications!$A$1:$B$357,2,FALSE)</f>
        <v>Predominantly Rural</v>
      </c>
      <c r="C216" t="str">
        <f>VLOOKUP($A216,classifications!$A$1:$D$357,4,FALSE)</f>
        <v>Shire District</v>
      </c>
      <c r="D216" t="s">
        <v>389</v>
      </c>
      <c r="E216" t="s">
        <v>389</v>
      </c>
      <c r="F216" t="s">
        <v>389</v>
      </c>
      <c r="G216" t="s">
        <v>389</v>
      </c>
      <c r="H216" t="s">
        <v>389</v>
      </c>
      <c r="I216" t="s">
        <v>389</v>
      </c>
      <c r="J216" t="s">
        <v>389</v>
      </c>
      <c r="K216" t="s">
        <v>389</v>
      </c>
      <c r="L216" t="s">
        <v>389</v>
      </c>
      <c r="M216" t="s">
        <v>389</v>
      </c>
      <c r="N216">
        <v>90.64</v>
      </c>
    </row>
    <row r="217" spans="1:14" x14ac:dyDescent="0.3">
      <c r="A217" t="s">
        <v>366</v>
      </c>
      <c r="B217" t="str">
        <f>VLOOKUP($A217,classifications!$A$1:$B$357,2,FALSE)</f>
        <v>Predominantly Rural</v>
      </c>
      <c r="C217" t="str">
        <f>VLOOKUP($A217,classifications!$A$1:$D$357,4,FALSE)</f>
        <v>Shire District</v>
      </c>
      <c r="D217" t="s">
        <v>389</v>
      </c>
      <c r="E217" t="s">
        <v>389</v>
      </c>
      <c r="F217" t="s">
        <v>389</v>
      </c>
      <c r="G217" t="s">
        <v>389</v>
      </c>
      <c r="H217" t="s">
        <v>389</v>
      </c>
      <c r="I217" t="s">
        <v>389</v>
      </c>
      <c r="J217" t="s">
        <v>389</v>
      </c>
      <c r="K217" t="s">
        <v>389</v>
      </c>
      <c r="L217" t="s">
        <v>389</v>
      </c>
      <c r="M217" t="s">
        <v>389</v>
      </c>
      <c r="N217">
        <v>89.7</v>
      </c>
    </row>
    <row r="218" spans="1:14" x14ac:dyDescent="0.3">
      <c r="A218" t="s">
        <v>117</v>
      </c>
      <c r="B218" t="str">
        <f>VLOOKUP($A218,classifications!$A$1:$B$357,2,FALSE)</f>
        <v>Predominantly Urban</v>
      </c>
      <c r="C218" t="str">
        <f>VLOOKUP($A218,classifications!$A$1:$D$357,4,FALSE)</f>
        <v>Shire District</v>
      </c>
      <c r="D218">
        <v>83.01</v>
      </c>
      <c r="E218">
        <v>82.28</v>
      </c>
      <c r="F218">
        <v>85.29</v>
      </c>
      <c r="G218">
        <v>89.93</v>
      </c>
      <c r="H218">
        <v>93.58</v>
      </c>
      <c r="I218">
        <v>97.05</v>
      </c>
      <c r="J218">
        <v>98.203413959917043</v>
      </c>
      <c r="K218">
        <v>94.205211640211644</v>
      </c>
      <c r="L218">
        <v>95.00454603992273</v>
      </c>
      <c r="M218">
        <v>93.91</v>
      </c>
      <c r="N218">
        <v>92.94</v>
      </c>
    </row>
    <row r="219" spans="1:14" x14ac:dyDescent="0.3">
      <c r="A219" t="s">
        <v>118</v>
      </c>
      <c r="B219" t="str">
        <f>VLOOKUP($A219,classifications!$A$1:$B$357,2,FALSE)</f>
        <v>Predominantly Urban</v>
      </c>
      <c r="C219" t="str">
        <f>VLOOKUP($A219,classifications!$A$1:$D$357,4,FALSE)</f>
        <v>Shire District</v>
      </c>
      <c r="D219">
        <v>81.87</v>
      </c>
      <c r="E219">
        <v>82.15</v>
      </c>
      <c r="F219">
        <v>84.85</v>
      </c>
      <c r="G219">
        <v>87.44</v>
      </c>
      <c r="H219">
        <v>89.13</v>
      </c>
      <c r="I219">
        <v>90.55</v>
      </c>
      <c r="J219">
        <v>89.812437456965782</v>
      </c>
      <c r="K219">
        <v>88.79443673374972</v>
      </c>
      <c r="L219">
        <v>87.896742354031502</v>
      </c>
      <c r="M219">
        <v>86.98</v>
      </c>
      <c r="N219">
        <v>86.23</v>
      </c>
    </row>
    <row r="220" spans="1:14" x14ac:dyDescent="0.3">
      <c r="A220" t="s">
        <v>119</v>
      </c>
      <c r="B220" t="str">
        <f>VLOOKUP($A220,classifications!$A$1:$B$357,2,FALSE)</f>
        <v>Urban with Significant Rural</v>
      </c>
      <c r="C220" t="str">
        <f>VLOOKUP($A220,classifications!$A$1:$D$357,4,FALSE)</f>
        <v>Shire District</v>
      </c>
      <c r="D220">
        <v>78.44</v>
      </c>
      <c r="E220">
        <v>78.3</v>
      </c>
      <c r="F220">
        <v>83.48</v>
      </c>
      <c r="G220">
        <v>88.2</v>
      </c>
      <c r="H220">
        <v>90.91</v>
      </c>
      <c r="I220">
        <v>94.56</v>
      </c>
      <c r="J220">
        <v>96.298462427745662</v>
      </c>
      <c r="K220">
        <v>93.167223974763402</v>
      </c>
      <c r="L220">
        <v>92.543812038014792</v>
      </c>
      <c r="M220">
        <v>91.6</v>
      </c>
      <c r="N220">
        <v>92.61</v>
      </c>
    </row>
    <row r="221" spans="1:14" x14ac:dyDescent="0.3">
      <c r="A221" t="s">
        <v>120</v>
      </c>
      <c r="B221" t="str">
        <f>VLOOKUP($A221,classifications!$A$1:$B$357,2,FALSE)</f>
        <v>Predominantly Rural</v>
      </c>
      <c r="C221" t="str">
        <f>VLOOKUP($A221,classifications!$A$1:$D$357,4,FALSE)</f>
        <v>Shire District</v>
      </c>
      <c r="D221">
        <v>82.78</v>
      </c>
      <c r="E221">
        <v>82.59</v>
      </c>
      <c r="F221">
        <v>86.94</v>
      </c>
      <c r="G221">
        <v>91.69</v>
      </c>
      <c r="H221">
        <v>94.65</v>
      </c>
      <c r="I221">
        <v>97.54</v>
      </c>
      <c r="J221">
        <v>99.023470736312177</v>
      </c>
      <c r="K221">
        <v>97.39673608952441</v>
      </c>
      <c r="L221">
        <v>96.411363354037277</v>
      </c>
      <c r="M221">
        <v>95.44</v>
      </c>
      <c r="N221">
        <v>95.11</v>
      </c>
    </row>
    <row r="222" spans="1:14" x14ac:dyDescent="0.3">
      <c r="A222" t="s">
        <v>121</v>
      </c>
      <c r="B222" t="str">
        <f>VLOOKUP($A222,classifications!$A$1:$B$357,2,FALSE)</f>
        <v>Predominantly Rural</v>
      </c>
      <c r="C222" t="str">
        <f>VLOOKUP($A222,classifications!$A$1:$D$357,4,FALSE)</f>
        <v>Shire District</v>
      </c>
      <c r="D222">
        <v>83.94</v>
      </c>
      <c r="E222">
        <v>86.52</v>
      </c>
      <c r="F222">
        <v>91.13</v>
      </c>
      <c r="G222">
        <v>96.59</v>
      </c>
      <c r="H222">
        <v>102.45</v>
      </c>
      <c r="I222">
        <v>105.01</v>
      </c>
      <c r="J222">
        <v>105.84116607773854</v>
      </c>
      <c r="K222">
        <v>104.96206772334294</v>
      </c>
      <c r="L222">
        <v>103.83529927007298</v>
      </c>
      <c r="M222">
        <v>102.68</v>
      </c>
      <c r="N222">
        <v>101.63</v>
      </c>
    </row>
    <row r="223" spans="1:14" x14ac:dyDescent="0.3">
      <c r="A223" t="s">
        <v>143</v>
      </c>
      <c r="B223" t="str">
        <f>VLOOKUP($A223,classifications!$A$1:$B$357,2,FALSE)</f>
        <v>Urban with Significant Rural</v>
      </c>
      <c r="C223" t="str">
        <f>VLOOKUP($A223,classifications!$A$1:$D$357,4,FALSE)</f>
        <v>Shire District</v>
      </c>
      <c r="D223">
        <v>93.69</v>
      </c>
      <c r="E223">
        <v>93.93</v>
      </c>
      <c r="F223">
        <v>98.45</v>
      </c>
      <c r="G223">
        <v>106.04</v>
      </c>
      <c r="H223">
        <v>110.22</v>
      </c>
      <c r="I223">
        <v>113.44</v>
      </c>
      <c r="J223">
        <v>115.8964319712618</v>
      </c>
      <c r="K223">
        <v>115.32278647238712</v>
      </c>
      <c r="L223">
        <v>112.98192963365977</v>
      </c>
      <c r="M223">
        <v>112.79</v>
      </c>
      <c r="N223">
        <v>111.12</v>
      </c>
    </row>
    <row r="224" spans="1:14" x14ac:dyDescent="0.3">
      <c r="A224" t="s">
        <v>144</v>
      </c>
      <c r="B224" t="str">
        <f>VLOOKUP($A224,classifications!$A$1:$B$357,2,FALSE)</f>
        <v>Predominantly Rural</v>
      </c>
      <c r="C224" t="str">
        <f>VLOOKUP($A224,classifications!$A$1:$D$357,4,FALSE)</f>
        <v>Shire District</v>
      </c>
      <c r="D224">
        <v>94.4</v>
      </c>
      <c r="E224">
        <v>97.61</v>
      </c>
      <c r="F224">
        <v>98.77</v>
      </c>
      <c r="G224">
        <v>106.51</v>
      </c>
      <c r="H224">
        <v>111.05</v>
      </c>
      <c r="I224">
        <v>115.88</v>
      </c>
      <c r="J224">
        <v>118.04689988221436</v>
      </c>
      <c r="K224">
        <v>116.89559066257959</v>
      </c>
      <c r="L224">
        <v>115.71072089162914</v>
      </c>
      <c r="M224">
        <v>114.8</v>
      </c>
      <c r="N224">
        <v>113.47</v>
      </c>
    </row>
    <row r="225" spans="1:14" x14ac:dyDescent="0.3">
      <c r="A225" t="s">
        <v>145</v>
      </c>
      <c r="B225" t="str">
        <f>VLOOKUP($A225,classifications!$A$1:$B$357,2,FALSE)</f>
        <v>Predominantly Urban</v>
      </c>
      <c r="C225" t="str">
        <f>VLOOKUP($A225,classifications!$A$1:$D$357,4,FALSE)</f>
        <v>Shire District</v>
      </c>
      <c r="D225">
        <v>91.62</v>
      </c>
      <c r="E225">
        <v>91.23</v>
      </c>
      <c r="F225">
        <v>94.31</v>
      </c>
      <c r="G225">
        <v>100.57</v>
      </c>
      <c r="H225">
        <v>105.63</v>
      </c>
      <c r="I225">
        <v>108.52</v>
      </c>
      <c r="J225">
        <v>110.9419395465995</v>
      </c>
      <c r="K225">
        <v>109.71141999538213</v>
      </c>
      <c r="L225">
        <v>108.76642889803384</v>
      </c>
      <c r="M225">
        <v>107.44</v>
      </c>
      <c r="N225">
        <v>106.59</v>
      </c>
    </row>
    <row r="226" spans="1:14" x14ac:dyDescent="0.3">
      <c r="A226" t="s">
        <v>146</v>
      </c>
      <c r="B226" t="str">
        <f>VLOOKUP($A226,classifications!$A$1:$B$357,2,FALSE)</f>
        <v>Predominantly Urban</v>
      </c>
      <c r="C226" t="str">
        <f>VLOOKUP($A226,classifications!$A$1:$D$357,4,FALSE)</f>
        <v>Shire District</v>
      </c>
      <c r="D226">
        <v>90.42</v>
      </c>
      <c r="E226">
        <v>89.61</v>
      </c>
      <c r="F226">
        <v>92.55</v>
      </c>
      <c r="G226">
        <v>100.62</v>
      </c>
      <c r="H226">
        <v>104.25</v>
      </c>
      <c r="I226">
        <v>107.75</v>
      </c>
      <c r="J226">
        <v>110.09045714285715</v>
      </c>
      <c r="K226">
        <v>108.15323984526113</v>
      </c>
      <c r="L226">
        <v>107.22560270009643</v>
      </c>
      <c r="M226">
        <v>102.54</v>
      </c>
      <c r="N226">
        <v>104.9</v>
      </c>
    </row>
    <row r="227" spans="1:14" x14ac:dyDescent="0.3">
      <c r="A227" t="s">
        <v>147</v>
      </c>
      <c r="B227" t="str">
        <f>VLOOKUP($A227,classifications!$A$1:$B$357,2,FALSE)</f>
        <v>Predominantly Urban</v>
      </c>
      <c r="C227" t="str">
        <f>VLOOKUP($A227,classifications!$A$1:$D$357,4,FALSE)</f>
        <v>Shire District</v>
      </c>
      <c r="D227">
        <v>86.5</v>
      </c>
      <c r="E227">
        <v>83.7</v>
      </c>
      <c r="F227">
        <v>87.71</v>
      </c>
      <c r="G227">
        <v>93.14</v>
      </c>
      <c r="H227">
        <v>97.39</v>
      </c>
      <c r="I227">
        <v>99.96</v>
      </c>
      <c r="J227">
        <v>101.83586956521738</v>
      </c>
      <c r="K227">
        <v>99.560074404761878</v>
      </c>
      <c r="L227">
        <v>98.68544103072351</v>
      </c>
      <c r="M227">
        <v>97.67</v>
      </c>
      <c r="N227">
        <v>97.38</v>
      </c>
    </row>
    <row r="228" spans="1:14" x14ac:dyDescent="0.3">
      <c r="A228" t="s">
        <v>148</v>
      </c>
      <c r="B228" t="str">
        <f>VLOOKUP($A228,classifications!$A$1:$B$357,2,FALSE)</f>
        <v>Urban with Significant Rural</v>
      </c>
      <c r="C228" t="str">
        <f>VLOOKUP($A228,classifications!$A$1:$D$357,4,FALSE)</f>
        <v>Shire District</v>
      </c>
      <c r="D228">
        <v>95.35</v>
      </c>
      <c r="E228">
        <v>95.39</v>
      </c>
      <c r="F228">
        <v>100.81</v>
      </c>
      <c r="G228">
        <v>112.18</v>
      </c>
      <c r="H228">
        <v>116.75</v>
      </c>
      <c r="I228">
        <v>117.67</v>
      </c>
      <c r="J228">
        <v>119.53318503118506</v>
      </c>
      <c r="K228">
        <v>118.32611319184353</v>
      </c>
      <c r="L228">
        <v>117.09104496253123</v>
      </c>
      <c r="M228">
        <v>116.3</v>
      </c>
      <c r="N228">
        <v>114.95</v>
      </c>
    </row>
    <row r="229" spans="1:14" x14ac:dyDescent="0.3">
      <c r="A229" t="s">
        <v>149</v>
      </c>
      <c r="B229" t="str">
        <f>VLOOKUP($A229,classifications!$A$1:$B$357,2,FALSE)</f>
        <v>Predominantly Urban</v>
      </c>
      <c r="C229" t="str">
        <f>VLOOKUP($A229,classifications!$A$1:$D$357,4,FALSE)</f>
        <v>Shire District</v>
      </c>
      <c r="D229">
        <v>89.28</v>
      </c>
      <c r="E229">
        <v>87.56</v>
      </c>
      <c r="F229">
        <v>92.32</v>
      </c>
      <c r="G229">
        <v>98.68</v>
      </c>
      <c r="H229">
        <v>102.49</v>
      </c>
      <c r="I229">
        <v>105.79</v>
      </c>
      <c r="J229">
        <v>108.36445027624308</v>
      </c>
      <c r="K229">
        <v>107.23902207320479</v>
      </c>
      <c r="L229">
        <v>106.3124217877095</v>
      </c>
      <c r="M229">
        <v>105.18</v>
      </c>
      <c r="N229">
        <v>104.24</v>
      </c>
    </row>
    <row r="230" spans="1:14" x14ac:dyDescent="0.3">
      <c r="A230" t="s">
        <v>150</v>
      </c>
      <c r="B230" t="str">
        <f>VLOOKUP($A230,classifications!$A$1:$B$357,2,FALSE)</f>
        <v>Urban with Significant Rural</v>
      </c>
      <c r="C230" t="str">
        <f>VLOOKUP($A230,classifications!$A$1:$D$357,4,FALSE)</f>
        <v>Shire District</v>
      </c>
      <c r="D230">
        <v>91.93</v>
      </c>
      <c r="E230">
        <v>92.52</v>
      </c>
      <c r="F230">
        <v>96.75</v>
      </c>
      <c r="G230">
        <v>103.28</v>
      </c>
      <c r="H230">
        <v>107.74</v>
      </c>
      <c r="I230">
        <v>112.62</v>
      </c>
      <c r="J230">
        <v>115.09097684210526</v>
      </c>
      <c r="K230">
        <v>114.10017632241814</v>
      </c>
      <c r="L230">
        <v>112.77741744284505</v>
      </c>
      <c r="M230">
        <v>112.16</v>
      </c>
      <c r="N230">
        <v>110.73</v>
      </c>
    </row>
    <row r="231" spans="1:14" x14ac:dyDescent="0.3">
      <c r="A231" t="s">
        <v>151</v>
      </c>
      <c r="B231" t="str">
        <f>VLOOKUP($A231,classifications!$A$1:$B$357,2,FALSE)</f>
        <v>Predominantly Urban</v>
      </c>
      <c r="C231" t="str">
        <f>VLOOKUP($A231,classifications!$A$1:$D$357,4,FALSE)</f>
        <v>Shire District</v>
      </c>
      <c r="D231">
        <v>92.59</v>
      </c>
      <c r="E231">
        <v>91.14</v>
      </c>
      <c r="F231">
        <v>96.07</v>
      </c>
      <c r="G231">
        <v>103.18</v>
      </c>
      <c r="H231">
        <v>111.19</v>
      </c>
      <c r="I231">
        <v>112</v>
      </c>
      <c r="J231">
        <v>113.862701730726</v>
      </c>
      <c r="K231">
        <v>113.42947214734951</v>
      </c>
      <c r="L231">
        <v>111.5639423076923</v>
      </c>
      <c r="M231">
        <v>110.36</v>
      </c>
      <c r="N231">
        <v>109.23</v>
      </c>
    </row>
    <row r="232" spans="1:14" x14ac:dyDescent="0.3">
      <c r="A232" t="s">
        <v>152</v>
      </c>
      <c r="B232" t="str">
        <f>VLOOKUP($A232,classifications!$A$1:$B$357,2,FALSE)</f>
        <v>Urban with Significant Rural</v>
      </c>
      <c r="C232" t="str">
        <f>VLOOKUP($A232,classifications!$A$1:$D$357,4,FALSE)</f>
        <v>Shire District</v>
      </c>
      <c r="D232">
        <v>82.85</v>
      </c>
      <c r="E232">
        <v>84.52</v>
      </c>
      <c r="F232">
        <v>90.34</v>
      </c>
      <c r="G232">
        <v>97.01</v>
      </c>
      <c r="H232">
        <v>101.41</v>
      </c>
      <c r="I232">
        <v>106.8</v>
      </c>
      <c r="J232">
        <v>109.07315208570039</v>
      </c>
      <c r="K232">
        <v>107.94941261900919</v>
      </c>
      <c r="L232">
        <v>106.84204320285851</v>
      </c>
      <c r="M232">
        <v>106.78</v>
      </c>
      <c r="N232">
        <v>104.55</v>
      </c>
    </row>
    <row r="233" spans="1:14" x14ac:dyDescent="0.3">
      <c r="A233" t="s">
        <v>153</v>
      </c>
      <c r="B233" t="str">
        <f>VLOOKUP($A233,classifications!$A$1:$B$357,2,FALSE)</f>
        <v>Predominantly Rural</v>
      </c>
      <c r="C233" t="str">
        <f>VLOOKUP($A233,classifications!$A$1:$D$357,4,FALSE)</f>
        <v>Shire District</v>
      </c>
      <c r="D233">
        <v>95.56</v>
      </c>
      <c r="E233">
        <v>94.21</v>
      </c>
      <c r="F233">
        <v>98.59</v>
      </c>
      <c r="G233">
        <v>104.75</v>
      </c>
      <c r="H233">
        <v>108.65</v>
      </c>
      <c r="I233">
        <v>113.39</v>
      </c>
      <c r="J233">
        <v>116.05981481481481</v>
      </c>
      <c r="K233">
        <v>114.86446314567614</v>
      </c>
      <c r="L233">
        <v>113.86898285714285</v>
      </c>
      <c r="M233">
        <v>112.67</v>
      </c>
      <c r="N233">
        <v>111.61</v>
      </c>
    </row>
    <row r="234" spans="1:14" x14ac:dyDescent="0.3">
      <c r="A234" t="s">
        <v>166</v>
      </c>
      <c r="B234" t="str">
        <f>VLOOKUP($A234,classifications!$A$1:$B$357,2,FALSE)</f>
        <v>Urban with Significant Rural</v>
      </c>
      <c r="C234" t="str">
        <f>VLOOKUP($A234,classifications!$A$1:$D$357,4,FALSE)</f>
        <v>Shire District</v>
      </c>
      <c r="D234">
        <v>83.95</v>
      </c>
      <c r="E234">
        <v>83.96</v>
      </c>
      <c r="F234">
        <v>87.01</v>
      </c>
      <c r="G234">
        <v>93.47</v>
      </c>
      <c r="H234">
        <v>97.01</v>
      </c>
      <c r="I234">
        <v>101.1</v>
      </c>
      <c r="J234">
        <v>102.78886169607286</v>
      </c>
      <c r="K234">
        <v>101.36753038674034</v>
      </c>
      <c r="L234">
        <v>100.73462353597323</v>
      </c>
      <c r="M234">
        <v>99.73</v>
      </c>
      <c r="N234">
        <v>99.03</v>
      </c>
    </row>
    <row r="235" spans="1:14" x14ac:dyDescent="0.3">
      <c r="A235" t="s">
        <v>167</v>
      </c>
      <c r="B235" t="str">
        <f>VLOOKUP($A235,classifications!$A$1:$B$357,2,FALSE)</f>
        <v>Predominantly Urban</v>
      </c>
      <c r="C235" t="str">
        <f>VLOOKUP($A235,classifications!$A$1:$D$357,4,FALSE)</f>
        <v>Shire District</v>
      </c>
      <c r="D235">
        <v>86.82</v>
      </c>
      <c r="E235">
        <v>86.76</v>
      </c>
      <c r="F235">
        <v>92.19</v>
      </c>
      <c r="G235">
        <v>96.3</v>
      </c>
      <c r="H235">
        <v>99.77</v>
      </c>
      <c r="I235">
        <v>103.78</v>
      </c>
      <c r="J235">
        <v>105.64448476052247</v>
      </c>
      <c r="K235">
        <v>104.10994894237783</v>
      </c>
      <c r="L235">
        <v>103.54676406135867</v>
      </c>
      <c r="M235">
        <v>103.27</v>
      </c>
      <c r="N235">
        <v>101.76</v>
      </c>
    </row>
    <row r="236" spans="1:14" x14ac:dyDescent="0.3">
      <c r="A236" t="s">
        <v>168</v>
      </c>
      <c r="B236" t="str">
        <f>VLOOKUP($A236,classifications!$A$1:$B$357,2,FALSE)</f>
        <v>Predominantly Urban</v>
      </c>
      <c r="C236" t="str">
        <f>VLOOKUP($A236,classifications!$A$1:$D$357,4,FALSE)</f>
        <v>Shire District</v>
      </c>
      <c r="D236">
        <v>86.77</v>
      </c>
      <c r="E236">
        <v>87.97</v>
      </c>
      <c r="F236">
        <v>90.94</v>
      </c>
      <c r="G236">
        <v>99.92</v>
      </c>
      <c r="H236">
        <v>103.72</v>
      </c>
      <c r="I236">
        <v>108.09</v>
      </c>
      <c r="J236">
        <v>111.02309579439255</v>
      </c>
      <c r="K236">
        <v>109.67262237762236</v>
      </c>
      <c r="L236">
        <v>108.65629672897195</v>
      </c>
      <c r="M236">
        <v>107.99</v>
      </c>
      <c r="N236">
        <v>106.57</v>
      </c>
    </row>
    <row r="237" spans="1:14" x14ac:dyDescent="0.3">
      <c r="A237" t="s">
        <v>169</v>
      </c>
      <c r="B237" t="str">
        <f>VLOOKUP($A237,classifications!$A$1:$B$357,2,FALSE)</f>
        <v>Urban with Significant Rural</v>
      </c>
      <c r="C237" t="str">
        <f>VLOOKUP($A237,classifications!$A$1:$D$357,4,FALSE)</f>
        <v>Shire District</v>
      </c>
      <c r="D237">
        <v>78.7</v>
      </c>
      <c r="E237">
        <v>77.7</v>
      </c>
      <c r="F237">
        <v>81.39</v>
      </c>
      <c r="G237">
        <v>84.18</v>
      </c>
      <c r="H237">
        <v>87.69</v>
      </c>
      <c r="I237">
        <v>90.91</v>
      </c>
      <c r="J237">
        <v>92.694478311840555</v>
      </c>
      <c r="K237">
        <v>90.720683713173997</v>
      </c>
      <c r="L237">
        <v>90.318644257703085</v>
      </c>
      <c r="M237">
        <v>89.35</v>
      </c>
      <c r="N237">
        <v>89.08</v>
      </c>
    </row>
    <row r="238" spans="1:14" x14ac:dyDescent="0.3">
      <c r="A238" t="s">
        <v>170</v>
      </c>
      <c r="B238" t="str">
        <f>VLOOKUP($A238,classifications!$A$1:$B$357,2,FALSE)</f>
        <v>Predominantly Urban</v>
      </c>
      <c r="C238" t="str">
        <f>VLOOKUP($A238,classifications!$A$1:$D$357,4,FALSE)</f>
        <v>Shire District</v>
      </c>
      <c r="D238">
        <v>87.72</v>
      </c>
      <c r="E238">
        <v>88.98</v>
      </c>
      <c r="F238">
        <v>93.53</v>
      </c>
      <c r="G238">
        <v>98.45</v>
      </c>
      <c r="H238">
        <v>101.69</v>
      </c>
      <c r="I238">
        <v>106.05</v>
      </c>
      <c r="J238">
        <v>108.46323770491804</v>
      </c>
      <c r="K238">
        <v>107.963473541384</v>
      </c>
      <c r="L238">
        <v>106.85610123119015</v>
      </c>
      <c r="M238">
        <v>107.03</v>
      </c>
      <c r="N238">
        <v>105.55</v>
      </c>
    </row>
    <row r="239" spans="1:14" x14ac:dyDescent="0.3">
      <c r="A239" t="s">
        <v>171</v>
      </c>
      <c r="B239" t="str">
        <f>VLOOKUP($A239,classifications!$A$1:$B$357,2,FALSE)</f>
        <v>Urban with Significant Rural</v>
      </c>
      <c r="C239" t="str">
        <f>VLOOKUP($A239,classifications!$A$1:$D$357,4,FALSE)</f>
        <v>Shire District</v>
      </c>
      <c r="D239">
        <v>78.77</v>
      </c>
      <c r="E239">
        <v>78.61</v>
      </c>
      <c r="F239">
        <v>83.39</v>
      </c>
      <c r="G239">
        <v>88.62</v>
      </c>
      <c r="H239">
        <v>91.29</v>
      </c>
      <c r="I239">
        <v>95.96</v>
      </c>
      <c r="J239">
        <v>97.726977198697057</v>
      </c>
      <c r="K239">
        <v>97.369573910193381</v>
      </c>
      <c r="L239">
        <v>96.303175441492002</v>
      </c>
      <c r="M239">
        <v>96.79</v>
      </c>
      <c r="N239">
        <v>94.84</v>
      </c>
    </row>
    <row r="240" spans="1:14" x14ac:dyDescent="0.3">
      <c r="A240" t="s">
        <v>172</v>
      </c>
      <c r="B240" t="str">
        <f>VLOOKUP($A240,classifications!$A$1:$B$357,2,FALSE)</f>
        <v>Predominantly Rural</v>
      </c>
      <c r="C240" t="str">
        <f>VLOOKUP($A240,classifications!$A$1:$D$357,4,FALSE)</f>
        <v>Shire District</v>
      </c>
      <c r="D240">
        <v>87.59</v>
      </c>
      <c r="E240">
        <v>87.96</v>
      </c>
      <c r="F240">
        <v>93</v>
      </c>
      <c r="G240">
        <v>102.57</v>
      </c>
      <c r="H240">
        <v>103.24</v>
      </c>
      <c r="I240">
        <v>109.64</v>
      </c>
      <c r="J240">
        <v>108.95728520988622</v>
      </c>
      <c r="K240">
        <v>108.77473487824037</v>
      </c>
      <c r="L240">
        <v>107.78104761904761</v>
      </c>
      <c r="M240">
        <v>106.3</v>
      </c>
      <c r="N240">
        <v>105.28</v>
      </c>
    </row>
    <row r="241" spans="1:14" x14ac:dyDescent="0.3">
      <c r="A241" t="s">
        <v>357</v>
      </c>
      <c r="B241" t="str">
        <f>VLOOKUP($A241,classifications!$A$1:$B$357,2,FALSE)</f>
        <v>Urban with Significant Rural</v>
      </c>
      <c r="C241" t="str">
        <f>VLOOKUP($A241,classifications!$A$1:$D$357,4,FALSE)</f>
        <v>Shire District</v>
      </c>
      <c r="D241">
        <v>79.52</v>
      </c>
      <c r="E241">
        <v>79.66</v>
      </c>
      <c r="F241">
        <v>84.63</v>
      </c>
      <c r="G241">
        <v>88.12</v>
      </c>
      <c r="H241">
        <v>92.12</v>
      </c>
      <c r="I241">
        <v>94.93</v>
      </c>
      <c r="J241">
        <v>96.789345870809498</v>
      </c>
      <c r="K241">
        <v>94.848175122749595</v>
      </c>
      <c r="L241">
        <v>94.787768662838403</v>
      </c>
      <c r="M241">
        <v>94.16</v>
      </c>
      <c r="N241">
        <v>93.3</v>
      </c>
    </row>
    <row r="242" spans="1:14" x14ac:dyDescent="0.3">
      <c r="A242" t="s">
        <v>173</v>
      </c>
      <c r="B242" t="str">
        <f>VLOOKUP($A242,classifications!$A$1:$B$357,2,FALSE)</f>
        <v>Predominantly Rural</v>
      </c>
      <c r="C242" t="str">
        <f>VLOOKUP($A242,classifications!$A$1:$D$357,4,FALSE)</f>
        <v>Shire District</v>
      </c>
      <c r="D242">
        <v>87.19</v>
      </c>
      <c r="E242">
        <v>84.9</v>
      </c>
      <c r="F242">
        <v>85.95</v>
      </c>
      <c r="G242">
        <v>91.34</v>
      </c>
      <c r="H242">
        <v>94.32</v>
      </c>
      <c r="I242">
        <v>97.82</v>
      </c>
      <c r="J242">
        <v>100.24365021880189</v>
      </c>
      <c r="K242">
        <v>99.184675883256489</v>
      </c>
      <c r="L242">
        <v>98.213761143559765</v>
      </c>
      <c r="M242">
        <v>97.47</v>
      </c>
      <c r="N242">
        <v>96.31</v>
      </c>
    </row>
    <row r="243" spans="1:14" x14ac:dyDescent="0.3">
      <c r="A243" t="s">
        <v>174</v>
      </c>
      <c r="B243" t="str">
        <f>VLOOKUP($A243,classifications!$A$1:$B$357,2,FALSE)</f>
        <v>Predominantly Urban</v>
      </c>
      <c r="C243" t="str">
        <f>VLOOKUP($A243,classifications!$A$1:$D$357,4,FALSE)</f>
        <v>Shire District</v>
      </c>
      <c r="D243">
        <v>78.89</v>
      </c>
      <c r="E243">
        <v>77.22</v>
      </c>
      <c r="F243">
        <v>84.15</v>
      </c>
      <c r="G243">
        <v>85.73</v>
      </c>
      <c r="H243">
        <v>90.66</v>
      </c>
      <c r="I243">
        <v>93.2</v>
      </c>
      <c r="J243">
        <v>93.799740016081486</v>
      </c>
      <c r="K243">
        <v>92.573865296186085</v>
      </c>
      <c r="L243">
        <v>92.216014770240704</v>
      </c>
      <c r="M243">
        <v>91.07</v>
      </c>
      <c r="N243">
        <v>90.29</v>
      </c>
    </row>
    <row r="244" spans="1:14" x14ac:dyDescent="0.3">
      <c r="A244" t="s">
        <v>175</v>
      </c>
      <c r="B244" t="str">
        <f>VLOOKUP($A244,classifications!$A$1:$B$357,2,FALSE)</f>
        <v>Urban with Significant Rural</v>
      </c>
      <c r="C244" t="str">
        <f>VLOOKUP($A244,classifications!$A$1:$D$357,4,FALSE)</f>
        <v>Shire District</v>
      </c>
      <c r="D244">
        <v>91.07</v>
      </c>
      <c r="E244">
        <v>91.61</v>
      </c>
      <c r="F244">
        <v>97.06</v>
      </c>
      <c r="G244">
        <v>102.96</v>
      </c>
      <c r="H244">
        <v>107.4</v>
      </c>
      <c r="I244">
        <v>113.5</v>
      </c>
      <c r="J244">
        <v>116.33279421019509</v>
      </c>
      <c r="K244">
        <v>115.17061741835147</v>
      </c>
      <c r="L244">
        <v>114.7272926980198</v>
      </c>
      <c r="M244">
        <v>113.1</v>
      </c>
      <c r="N244">
        <v>112.11</v>
      </c>
    </row>
    <row r="245" spans="1:14" x14ac:dyDescent="0.3">
      <c r="A245" t="s">
        <v>176</v>
      </c>
      <c r="B245" t="str">
        <f>VLOOKUP($A245,classifications!$A$1:$B$357,2,FALSE)</f>
        <v>Urban with Significant Rural</v>
      </c>
      <c r="C245" t="str">
        <f>VLOOKUP($A245,classifications!$A$1:$D$357,4,FALSE)</f>
        <v>Shire District</v>
      </c>
      <c r="D245">
        <v>92.34</v>
      </c>
      <c r="E245">
        <v>91.96</v>
      </c>
      <c r="F245">
        <v>101.06</v>
      </c>
      <c r="G245">
        <v>102.59</v>
      </c>
      <c r="H245">
        <v>106.8</v>
      </c>
      <c r="I245">
        <v>110.61</v>
      </c>
      <c r="J245">
        <v>113.01470048569887</v>
      </c>
      <c r="K245">
        <v>112.00236018099547</v>
      </c>
      <c r="L245">
        <v>110.91007442367035</v>
      </c>
      <c r="M245">
        <v>109.77</v>
      </c>
      <c r="N245">
        <v>108.77</v>
      </c>
    </row>
    <row r="246" spans="1:14" x14ac:dyDescent="0.3">
      <c r="A246" t="s">
        <v>240</v>
      </c>
      <c r="B246" t="str">
        <f>VLOOKUP($A246,classifications!$A$1:$B$357,2,FALSE)</f>
        <v>Urban with Significant Rural</v>
      </c>
      <c r="C246" t="str">
        <f>VLOOKUP($A246,classifications!$A$1:$D$357,4,FALSE)</f>
        <v>Shire District</v>
      </c>
      <c r="D246">
        <v>84.99</v>
      </c>
      <c r="E246">
        <v>90.42</v>
      </c>
      <c r="F246">
        <v>96.17</v>
      </c>
      <c r="G246">
        <v>97.65</v>
      </c>
      <c r="H246">
        <v>101.36</v>
      </c>
      <c r="I246">
        <v>105.08</v>
      </c>
      <c r="J246">
        <v>107.68704075605434</v>
      </c>
      <c r="K246">
        <v>106.71598307419799</v>
      </c>
      <c r="L246">
        <v>105.66621499013806</v>
      </c>
      <c r="M246">
        <v>104.48</v>
      </c>
      <c r="N246">
        <v>107.4</v>
      </c>
    </row>
    <row r="247" spans="1:14" x14ac:dyDescent="0.3">
      <c r="A247" t="s">
        <v>241</v>
      </c>
      <c r="B247" t="str">
        <f>VLOOKUP($A247,classifications!$A$1:$B$357,2,FALSE)</f>
        <v>Predominantly Urban</v>
      </c>
      <c r="C247" t="str">
        <f>VLOOKUP($A247,classifications!$A$1:$D$357,4,FALSE)</f>
        <v>Shire District</v>
      </c>
      <c r="D247">
        <v>94</v>
      </c>
      <c r="E247">
        <v>93.87</v>
      </c>
      <c r="F247">
        <v>99.04</v>
      </c>
      <c r="G247">
        <v>105.26</v>
      </c>
      <c r="H247">
        <v>109.1</v>
      </c>
      <c r="I247">
        <v>113.2</v>
      </c>
      <c r="J247">
        <v>114.53863620866008</v>
      </c>
      <c r="K247">
        <v>113.63066644113665</v>
      </c>
      <c r="L247">
        <v>112.6980910623946</v>
      </c>
      <c r="M247">
        <v>111.81</v>
      </c>
      <c r="N247">
        <v>112.45</v>
      </c>
    </row>
    <row r="248" spans="1:14" x14ac:dyDescent="0.3">
      <c r="A248" t="s">
        <v>242</v>
      </c>
      <c r="B248" t="str">
        <f>VLOOKUP($A248,classifications!$A$1:$B$357,2,FALSE)</f>
        <v>Predominantly Rural</v>
      </c>
      <c r="C248" t="str">
        <f>VLOOKUP($A248,classifications!$A$1:$D$357,4,FALSE)</f>
        <v>Shire District</v>
      </c>
      <c r="D248">
        <v>91.98</v>
      </c>
      <c r="E248">
        <v>91.91</v>
      </c>
      <c r="F248">
        <v>97.33</v>
      </c>
      <c r="G248">
        <v>103.69</v>
      </c>
      <c r="H248">
        <v>107.03</v>
      </c>
      <c r="I248">
        <v>111.16</v>
      </c>
      <c r="J248">
        <v>113.36440099674141</v>
      </c>
      <c r="K248">
        <v>112.33438586437441</v>
      </c>
      <c r="L248">
        <v>111.33153390639927</v>
      </c>
      <c r="M248">
        <v>110.41</v>
      </c>
      <c r="N248">
        <v>109.55</v>
      </c>
    </row>
    <row r="249" spans="1:14" x14ac:dyDescent="0.3">
      <c r="A249" t="s">
        <v>243</v>
      </c>
      <c r="B249" t="str">
        <f>VLOOKUP($A249,classifications!$A$1:$B$357,2,FALSE)</f>
        <v>Predominantly Rural</v>
      </c>
      <c r="C249" t="str">
        <f>VLOOKUP($A249,classifications!$A$1:$D$357,4,FALSE)</f>
        <v>Shire District</v>
      </c>
      <c r="D249">
        <v>86.43</v>
      </c>
      <c r="E249">
        <v>87.96</v>
      </c>
      <c r="F249">
        <v>93.81</v>
      </c>
      <c r="G249">
        <v>100.39</v>
      </c>
      <c r="H249">
        <v>104.32</v>
      </c>
      <c r="I249">
        <v>108.91</v>
      </c>
      <c r="J249">
        <v>110.96329154228856</v>
      </c>
      <c r="K249">
        <v>109.29031556039172</v>
      </c>
      <c r="L249">
        <v>107.66559519475793</v>
      </c>
      <c r="M249">
        <v>106.78</v>
      </c>
      <c r="N249">
        <v>105.64</v>
      </c>
    </row>
    <row r="250" spans="1:14" x14ac:dyDescent="0.3">
      <c r="A250" t="s">
        <v>244</v>
      </c>
      <c r="B250" t="str">
        <f>VLOOKUP($A250,classifications!$A$1:$B$357,2,FALSE)</f>
        <v>Predominantly Rural</v>
      </c>
      <c r="C250" t="str">
        <f>VLOOKUP($A250,classifications!$A$1:$D$357,4,FALSE)</f>
        <v>Shire District</v>
      </c>
      <c r="D250">
        <v>83.37</v>
      </c>
      <c r="E250">
        <v>85.12</v>
      </c>
      <c r="F250">
        <v>90.51</v>
      </c>
      <c r="G250">
        <v>98.69</v>
      </c>
      <c r="H250">
        <v>103.72</v>
      </c>
      <c r="I250">
        <v>109.26</v>
      </c>
      <c r="J250">
        <v>111.92089192025182</v>
      </c>
      <c r="K250">
        <v>110.48352953115486</v>
      </c>
      <c r="L250">
        <v>109.82826547231269</v>
      </c>
      <c r="M250">
        <v>108.81</v>
      </c>
      <c r="N250">
        <v>107.99</v>
      </c>
    </row>
    <row r="251" spans="1:14" x14ac:dyDescent="0.3">
      <c r="A251" t="s">
        <v>270</v>
      </c>
      <c r="B251" t="str">
        <f>VLOOKUP($A251,classifications!$A$1:$B$357,2,FALSE)</f>
        <v>Predominantly Urban</v>
      </c>
      <c r="C251" t="str">
        <f>VLOOKUP($A251,classifications!$A$1:$D$357,4,FALSE)</f>
        <v>Shire District</v>
      </c>
      <c r="D251">
        <v>98.7</v>
      </c>
      <c r="E251">
        <v>100.11</v>
      </c>
      <c r="F251">
        <v>107.58</v>
      </c>
      <c r="G251">
        <v>115.11</v>
      </c>
      <c r="H251">
        <v>119.86</v>
      </c>
      <c r="I251">
        <v>126.08</v>
      </c>
      <c r="J251">
        <v>128.97384349214801</v>
      </c>
      <c r="K251">
        <v>127.68089655172415</v>
      </c>
      <c r="L251">
        <v>126.49930701047543</v>
      </c>
      <c r="M251">
        <v>125.65</v>
      </c>
      <c r="N251">
        <v>124.79</v>
      </c>
    </row>
    <row r="252" spans="1:14" x14ac:dyDescent="0.3">
      <c r="A252" t="s">
        <v>271</v>
      </c>
      <c r="B252" t="str">
        <f>VLOOKUP($A252,classifications!$A$1:$B$357,2,FALSE)</f>
        <v>Predominantly Urban</v>
      </c>
      <c r="C252" t="str">
        <f>VLOOKUP($A252,classifications!$A$1:$D$357,4,FALSE)</f>
        <v>Shire District</v>
      </c>
      <c r="D252">
        <v>96.85</v>
      </c>
      <c r="E252">
        <v>97.88</v>
      </c>
      <c r="F252">
        <v>105.17</v>
      </c>
      <c r="G252">
        <v>110.27</v>
      </c>
      <c r="H252">
        <v>114.19</v>
      </c>
      <c r="I252">
        <v>118.14</v>
      </c>
      <c r="J252">
        <v>120.86514345331247</v>
      </c>
      <c r="K252">
        <v>119.78242166755179</v>
      </c>
      <c r="L252">
        <v>118.67660447761195</v>
      </c>
      <c r="M252">
        <v>121.38</v>
      </c>
      <c r="N252">
        <v>119.91</v>
      </c>
    </row>
    <row r="253" spans="1:14" x14ac:dyDescent="0.3">
      <c r="A253" t="s">
        <v>272</v>
      </c>
      <c r="B253" t="str">
        <f>VLOOKUP($A253,classifications!$A$1:$B$357,2,FALSE)</f>
        <v>Predominantly Urban</v>
      </c>
      <c r="C253" t="str">
        <f>VLOOKUP($A253,classifications!$A$1:$D$357,4,FALSE)</f>
        <v>Shire District</v>
      </c>
      <c r="D253">
        <v>99.67</v>
      </c>
      <c r="E253">
        <v>100.89</v>
      </c>
      <c r="F253">
        <v>106.77</v>
      </c>
      <c r="G253">
        <v>115.12</v>
      </c>
      <c r="H253">
        <v>123.29</v>
      </c>
      <c r="I253">
        <v>125.92</v>
      </c>
      <c r="J253">
        <v>127.35203056768557</v>
      </c>
      <c r="K253">
        <v>126.45664956011731</v>
      </c>
      <c r="L253">
        <v>125.10077605321504</v>
      </c>
      <c r="M253">
        <v>124.75</v>
      </c>
      <c r="N253">
        <v>122.53</v>
      </c>
    </row>
    <row r="254" spans="1:14" x14ac:dyDescent="0.3">
      <c r="A254" t="s">
        <v>273</v>
      </c>
      <c r="B254" t="str">
        <f>VLOOKUP($A254,classifications!$A$1:$B$357,2,FALSE)</f>
        <v>Urban with Significant Rural</v>
      </c>
      <c r="C254" t="str">
        <f>VLOOKUP($A254,classifications!$A$1:$D$357,4,FALSE)</f>
        <v>Shire District</v>
      </c>
      <c r="D254">
        <v>86.48</v>
      </c>
      <c r="E254">
        <v>87.72</v>
      </c>
      <c r="F254">
        <v>93.73</v>
      </c>
      <c r="G254">
        <v>101.45</v>
      </c>
      <c r="H254">
        <v>105.6</v>
      </c>
      <c r="I254">
        <v>111.48</v>
      </c>
      <c r="J254">
        <v>114.73458402940193</v>
      </c>
      <c r="K254">
        <v>113.33655519480519</v>
      </c>
      <c r="L254">
        <v>113.75582045379809</v>
      </c>
      <c r="M254">
        <v>112.22</v>
      </c>
      <c r="N254">
        <v>110.92</v>
      </c>
    </row>
    <row r="255" spans="1:14" x14ac:dyDescent="0.3">
      <c r="A255" t="s">
        <v>274</v>
      </c>
      <c r="B255" t="str">
        <f>VLOOKUP($A255,classifications!$A$1:$B$357,2,FALSE)</f>
        <v>Predominantly Urban</v>
      </c>
      <c r="C255" t="str">
        <f>VLOOKUP($A255,classifications!$A$1:$D$357,4,FALSE)</f>
        <v>Shire District</v>
      </c>
      <c r="D255">
        <v>93.45</v>
      </c>
      <c r="E255">
        <v>94.74</v>
      </c>
      <c r="F255">
        <v>101.05</v>
      </c>
      <c r="G255">
        <v>108.51</v>
      </c>
      <c r="H255">
        <v>113.04</v>
      </c>
      <c r="I255">
        <v>118.17</v>
      </c>
      <c r="J255">
        <v>121.02001361073302</v>
      </c>
      <c r="K255">
        <v>119.60203990701278</v>
      </c>
      <c r="L255">
        <v>118.72784606322404</v>
      </c>
      <c r="M255">
        <v>117.66</v>
      </c>
      <c r="N255">
        <v>116.83</v>
      </c>
    </row>
    <row r="256" spans="1:14" x14ac:dyDescent="0.3">
      <c r="A256" t="s">
        <v>275</v>
      </c>
      <c r="B256" t="str">
        <f>VLOOKUP($A256,classifications!$A$1:$B$357,2,FALSE)</f>
        <v>Predominantly Urban</v>
      </c>
      <c r="C256" t="str">
        <f>VLOOKUP($A256,classifications!$A$1:$D$357,4,FALSE)</f>
        <v>Shire District</v>
      </c>
      <c r="D256">
        <v>98.91</v>
      </c>
      <c r="E256">
        <v>98.9</v>
      </c>
      <c r="F256">
        <v>104.05</v>
      </c>
      <c r="G256">
        <v>111.64</v>
      </c>
      <c r="H256">
        <v>115.72</v>
      </c>
      <c r="I256">
        <v>121.19</v>
      </c>
      <c r="J256">
        <v>126.81832229580573</v>
      </c>
      <c r="K256">
        <v>123.38091005291008</v>
      </c>
      <c r="L256">
        <v>120.41440732758622</v>
      </c>
      <c r="M256">
        <v>119.72</v>
      </c>
      <c r="N256">
        <v>120.03</v>
      </c>
    </row>
    <row r="257" spans="1:14" x14ac:dyDescent="0.3">
      <c r="A257" t="s">
        <v>276</v>
      </c>
      <c r="B257" t="str">
        <f>VLOOKUP($A257,classifications!$A$1:$B$357,2,FALSE)</f>
        <v>Predominantly Urban</v>
      </c>
      <c r="C257" t="str">
        <f>VLOOKUP($A257,classifications!$A$1:$D$357,4,FALSE)</f>
        <v>Shire District</v>
      </c>
      <c r="D257">
        <v>98.55</v>
      </c>
      <c r="E257">
        <v>97.55</v>
      </c>
      <c r="F257">
        <v>102.38</v>
      </c>
      <c r="G257">
        <v>108.78</v>
      </c>
      <c r="H257">
        <v>112.31</v>
      </c>
      <c r="I257">
        <v>116.65</v>
      </c>
      <c r="J257">
        <v>119.25039211618258</v>
      </c>
      <c r="K257">
        <v>117.98043715846993</v>
      </c>
      <c r="L257">
        <v>116.63895890410959</v>
      </c>
      <c r="M257">
        <v>115.83</v>
      </c>
      <c r="N257">
        <v>114.45</v>
      </c>
    </row>
    <row r="258" spans="1:14" x14ac:dyDescent="0.3">
      <c r="A258" t="s">
        <v>277</v>
      </c>
      <c r="B258" t="str">
        <f>VLOOKUP($A258,classifications!$A$1:$B$357,2,FALSE)</f>
        <v>Predominantly Urban</v>
      </c>
      <c r="C258" t="str">
        <f>VLOOKUP($A258,classifications!$A$1:$D$357,4,FALSE)</f>
        <v>Shire District</v>
      </c>
      <c r="D258">
        <v>92.48</v>
      </c>
      <c r="E258">
        <v>93.07</v>
      </c>
      <c r="F258">
        <v>100.06</v>
      </c>
      <c r="G258">
        <v>103.97</v>
      </c>
      <c r="H258">
        <v>107.45</v>
      </c>
      <c r="I258">
        <v>111.67</v>
      </c>
      <c r="J258">
        <v>114.21511603740909</v>
      </c>
      <c r="K258">
        <v>114.2363028878442</v>
      </c>
      <c r="L258">
        <v>112.36538074471656</v>
      </c>
      <c r="M258">
        <v>111.26</v>
      </c>
      <c r="N258">
        <v>110.44</v>
      </c>
    </row>
    <row r="259" spans="1:14" x14ac:dyDescent="0.3">
      <c r="A259" t="s">
        <v>278</v>
      </c>
      <c r="B259" t="str">
        <f>VLOOKUP($A259,classifications!$A$1:$B$357,2,FALSE)</f>
        <v>Urban with Significant Rural</v>
      </c>
      <c r="C259" t="str">
        <f>VLOOKUP($A259,classifications!$A$1:$D$357,4,FALSE)</f>
        <v>Shire District</v>
      </c>
      <c r="D259">
        <v>100.07</v>
      </c>
      <c r="E259">
        <v>100.35</v>
      </c>
      <c r="F259">
        <v>106.19</v>
      </c>
      <c r="G259">
        <v>113.42</v>
      </c>
      <c r="H259">
        <v>118.45</v>
      </c>
      <c r="I259">
        <v>123.82</v>
      </c>
      <c r="J259">
        <v>126.7888155922039</v>
      </c>
      <c r="K259">
        <v>125.56994108983801</v>
      </c>
      <c r="L259">
        <v>124.48774524158127</v>
      </c>
      <c r="M259">
        <v>123.91</v>
      </c>
      <c r="N259">
        <v>122.13</v>
      </c>
    </row>
    <row r="260" spans="1:14" x14ac:dyDescent="0.3">
      <c r="A260" t="s">
        <v>279</v>
      </c>
      <c r="B260" t="str">
        <f>VLOOKUP($A260,classifications!$A$1:$B$357,2,FALSE)</f>
        <v>Predominantly Rural</v>
      </c>
      <c r="C260" t="str">
        <f>VLOOKUP($A260,classifications!$A$1:$D$357,4,FALSE)</f>
        <v>Shire District</v>
      </c>
      <c r="D260">
        <v>97.04</v>
      </c>
      <c r="E260">
        <v>97.66</v>
      </c>
      <c r="F260">
        <v>102.47</v>
      </c>
      <c r="G260">
        <v>111.16</v>
      </c>
      <c r="H260">
        <v>115.65</v>
      </c>
      <c r="I260">
        <v>118.74</v>
      </c>
      <c r="J260">
        <v>120.65217587373169</v>
      </c>
      <c r="K260">
        <v>119.44748898678414</v>
      </c>
      <c r="L260">
        <v>118.23115638766521</v>
      </c>
      <c r="M260">
        <v>117.6</v>
      </c>
      <c r="N260">
        <v>115.89</v>
      </c>
    </row>
    <row r="261" spans="1:14" x14ac:dyDescent="0.3">
      <c r="A261" t="s">
        <v>280</v>
      </c>
      <c r="B261" t="str">
        <f>VLOOKUP($A261,classifications!$A$1:$B$357,2,FALSE)</f>
        <v>Predominantly Urban</v>
      </c>
      <c r="C261" t="str">
        <f>VLOOKUP($A261,classifications!$A$1:$D$357,4,FALSE)</f>
        <v>Shire District</v>
      </c>
      <c r="D261">
        <v>103.13</v>
      </c>
      <c r="E261">
        <v>102.76</v>
      </c>
      <c r="F261">
        <v>107.23</v>
      </c>
      <c r="G261">
        <v>115.37</v>
      </c>
      <c r="H261">
        <v>119.71</v>
      </c>
      <c r="I261">
        <v>125.12</v>
      </c>
      <c r="J261">
        <v>127.58975679542202</v>
      </c>
      <c r="K261">
        <v>124.37159722222222</v>
      </c>
      <c r="L261">
        <v>125.20468115942029</v>
      </c>
      <c r="M261">
        <v>127.85</v>
      </c>
      <c r="N261">
        <v>128.72</v>
      </c>
    </row>
    <row r="262" spans="1:14" x14ac:dyDescent="0.3">
      <c r="A262" t="s">
        <v>288</v>
      </c>
      <c r="B262" t="str">
        <f>VLOOKUP($A262,classifications!$A$1:$B$357,2,FALSE)</f>
        <v>Predominantly Urban</v>
      </c>
      <c r="C262" t="str">
        <f>VLOOKUP($A262,classifications!$A$1:$D$357,4,FALSE)</f>
        <v>Shire District</v>
      </c>
      <c r="D262">
        <v>94.01</v>
      </c>
      <c r="E262">
        <v>93.48</v>
      </c>
      <c r="F262">
        <v>98.47</v>
      </c>
      <c r="G262">
        <v>105.77</v>
      </c>
      <c r="H262">
        <v>108.39</v>
      </c>
      <c r="I262">
        <v>112.71</v>
      </c>
      <c r="J262">
        <v>115.16928671328671</v>
      </c>
      <c r="K262">
        <v>110.35222361809045</v>
      </c>
      <c r="L262">
        <v>109.04236477987421</v>
      </c>
      <c r="M262">
        <v>108.24</v>
      </c>
      <c r="N262">
        <v>110.93</v>
      </c>
    </row>
    <row r="263" spans="1:14" x14ac:dyDescent="0.3">
      <c r="A263" t="s">
        <v>289</v>
      </c>
      <c r="B263" t="str">
        <f>VLOOKUP($A263,classifications!$A$1:$B$357,2,FALSE)</f>
        <v>Predominantly Urban</v>
      </c>
      <c r="C263" t="str">
        <f>VLOOKUP($A263,classifications!$A$1:$D$357,4,FALSE)</f>
        <v>Shire District</v>
      </c>
      <c r="D263">
        <v>91.02</v>
      </c>
      <c r="E263">
        <v>92.08</v>
      </c>
      <c r="F263">
        <v>98.1</v>
      </c>
      <c r="G263">
        <v>103.73</v>
      </c>
      <c r="H263">
        <v>105.78</v>
      </c>
      <c r="I263">
        <v>109.5</v>
      </c>
      <c r="J263">
        <v>112.12805758683733</v>
      </c>
      <c r="K263">
        <v>109.69999999999999</v>
      </c>
      <c r="L263">
        <v>108.96003539823009</v>
      </c>
      <c r="M263">
        <v>107.82</v>
      </c>
      <c r="N263">
        <v>107.39</v>
      </c>
    </row>
    <row r="264" spans="1:14" x14ac:dyDescent="0.3">
      <c r="A264" t="s">
        <v>290</v>
      </c>
      <c r="B264" t="str">
        <f>VLOOKUP($A264,classifications!$A$1:$B$357,2,FALSE)</f>
        <v>Predominantly Rural</v>
      </c>
      <c r="C264" t="str">
        <f>VLOOKUP($A264,classifications!$A$1:$D$357,4,FALSE)</f>
        <v>Shire District</v>
      </c>
      <c r="D264">
        <v>91.39</v>
      </c>
      <c r="E264">
        <v>92.29</v>
      </c>
      <c r="F264">
        <v>97.08</v>
      </c>
      <c r="G264">
        <v>104.05</v>
      </c>
      <c r="H264">
        <v>101.64</v>
      </c>
      <c r="I264">
        <v>105.68</v>
      </c>
      <c r="J264">
        <v>114.64932743921693</v>
      </c>
      <c r="K264">
        <v>101.8749192015209</v>
      </c>
      <c r="L264">
        <v>105.64134609250398</v>
      </c>
      <c r="M264">
        <v>104.87</v>
      </c>
      <c r="N264">
        <v>102.66</v>
      </c>
    </row>
    <row r="265" spans="1:14" x14ac:dyDescent="0.3">
      <c r="A265" t="s">
        <v>291</v>
      </c>
      <c r="B265" t="str">
        <f>VLOOKUP($A265,classifications!$A$1:$B$357,2,FALSE)</f>
        <v>Predominantly Urban</v>
      </c>
      <c r="C265" t="str">
        <f>VLOOKUP($A265,classifications!$A$1:$D$357,4,FALSE)</f>
        <v>Shire District</v>
      </c>
      <c r="D265">
        <v>91.75</v>
      </c>
      <c r="E265">
        <v>90.39</v>
      </c>
      <c r="F265">
        <v>92.57</v>
      </c>
      <c r="G265">
        <v>99.72</v>
      </c>
      <c r="H265">
        <v>102.85</v>
      </c>
      <c r="I265">
        <v>107.16</v>
      </c>
      <c r="J265">
        <v>109.39847545219638</v>
      </c>
      <c r="K265">
        <v>108.64839871382637</v>
      </c>
      <c r="L265">
        <v>107.46047711154092</v>
      </c>
      <c r="M265">
        <v>110.98</v>
      </c>
      <c r="N265">
        <v>109.56</v>
      </c>
    </row>
    <row r="266" spans="1:14" x14ac:dyDescent="0.3">
      <c r="A266" t="s">
        <v>292</v>
      </c>
      <c r="B266" t="str">
        <f>VLOOKUP($A266,classifications!$A$1:$B$357,2,FALSE)</f>
        <v>Predominantly Rural</v>
      </c>
      <c r="C266" t="str">
        <f>VLOOKUP($A266,classifications!$A$1:$D$357,4,FALSE)</f>
        <v>Shire District</v>
      </c>
      <c r="D266">
        <v>91.73</v>
      </c>
      <c r="E266">
        <v>92.24</v>
      </c>
      <c r="F266">
        <v>96.71</v>
      </c>
      <c r="G266">
        <v>103.05</v>
      </c>
      <c r="H266">
        <v>106.58</v>
      </c>
      <c r="I266">
        <v>111.84</v>
      </c>
      <c r="J266">
        <v>114.3627514026759</v>
      </c>
      <c r="K266">
        <v>112.88948298147349</v>
      </c>
      <c r="L266">
        <v>112.01963265306122</v>
      </c>
      <c r="M266">
        <v>110.82</v>
      </c>
      <c r="N266">
        <v>109.73</v>
      </c>
    </row>
    <row r="267" spans="1:14" x14ac:dyDescent="0.3">
      <c r="A267" t="s">
        <v>293</v>
      </c>
      <c r="B267" t="str">
        <f>VLOOKUP($A267,classifications!$A$1:$B$357,2,FALSE)</f>
        <v>Predominantly Urban</v>
      </c>
      <c r="C267" t="str">
        <f>VLOOKUP($A267,classifications!$A$1:$D$357,4,FALSE)</f>
        <v>Shire District</v>
      </c>
      <c r="D267">
        <v>96.41</v>
      </c>
      <c r="E267">
        <v>101.02</v>
      </c>
      <c r="F267">
        <v>101.92</v>
      </c>
      <c r="G267">
        <v>111.18</v>
      </c>
      <c r="H267">
        <v>112.47</v>
      </c>
      <c r="I267">
        <v>116.54</v>
      </c>
      <c r="J267">
        <v>119.13571153846152</v>
      </c>
      <c r="K267">
        <v>117.85332136015326</v>
      </c>
      <c r="L267">
        <v>117.07914857694161</v>
      </c>
      <c r="M267">
        <v>115.47</v>
      </c>
      <c r="N267">
        <v>114.62</v>
      </c>
    </row>
    <row r="268" spans="1:14" x14ac:dyDescent="0.3">
      <c r="A268" t="s">
        <v>294</v>
      </c>
      <c r="B268" t="str">
        <f>VLOOKUP($A268,classifications!$A$1:$B$357,2,FALSE)</f>
        <v>Predominantly Urban</v>
      </c>
      <c r="C268" t="str">
        <f>VLOOKUP($A268,classifications!$A$1:$D$357,4,FALSE)</f>
        <v>Shire District</v>
      </c>
      <c r="D268">
        <v>82.3</v>
      </c>
      <c r="E268">
        <v>82.01</v>
      </c>
      <c r="F268">
        <v>86.85</v>
      </c>
      <c r="G268">
        <v>93</v>
      </c>
      <c r="H268">
        <v>96.85</v>
      </c>
      <c r="I268">
        <v>101.36</v>
      </c>
      <c r="J268">
        <v>103.59186702849391</v>
      </c>
      <c r="K268">
        <v>102.03603723404255</v>
      </c>
      <c r="L268">
        <v>101.39791199999999</v>
      </c>
      <c r="M268">
        <v>100.35</v>
      </c>
      <c r="N268">
        <v>99.77</v>
      </c>
    </row>
    <row r="269" spans="1:14" x14ac:dyDescent="0.3">
      <c r="A269" t="s">
        <v>101</v>
      </c>
      <c r="B269" t="str">
        <f>VLOOKUP($A269,classifications!$A$1:$B$357,2,FALSE)</f>
        <v>Predominantly Rural</v>
      </c>
      <c r="C269" t="str">
        <f>VLOOKUP($A269,classifications!$A$1:$D$357,4,FALSE)</f>
        <v>Shire District</v>
      </c>
      <c r="D269">
        <v>76.42</v>
      </c>
      <c r="E269">
        <v>76.760000000000005</v>
      </c>
      <c r="F269">
        <v>81.89</v>
      </c>
      <c r="G269">
        <v>87.08</v>
      </c>
      <c r="H269">
        <v>90.34</v>
      </c>
      <c r="I269">
        <v>93.74</v>
      </c>
      <c r="J269">
        <v>96.134858156028358</v>
      </c>
      <c r="K269">
        <v>95.240715804394057</v>
      </c>
      <c r="L269">
        <v>94.452604748603349</v>
      </c>
      <c r="M269">
        <v>93.33</v>
      </c>
      <c r="N269">
        <v>92.42</v>
      </c>
    </row>
    <row r="270" spans="1:14" x14ac:dyDescent="0.3">
      <c r="A270" t="s">
        <v>102</v>
      </c>
      <c r="B270" t="str">
        <f>VLOOKUP($A270,classifications!$A$1:$B$357,2,FALSE)</f>
        <v>Predominantly Urban</v>
      </c>
      <c r="C270" t="str">
        <f>VLOOKUP($A270,classifications!$A$1:$D$357,4,FALSE)</f>
        <v>Shire District</v>
      </c>
      <c r="D270">
        <v>71.69</v>
      </c>
      <c r="E270">
        <v>71.69</v>
      </c>
      <c r="F270">
        <v>75.680000000000007</v>
      </c>
      <c r="G270">
        <v>80.260000000000005</v>
      </c>
      <c r="H270">
        <v>83.02</v>
      </c>
      <c r="I270">
        <v>86.53</v>
      </c>
      <c r="J270">
        <v>89.42432854864434</v>
      </c>
      <c r="K270">
        <v>88.62471596318629</v>
      </c>
      <c r="L270">
        <v>88.564758341128794</v>
      </c>
      <c r="M270">
        <v>87.29</v>
      </c>
      <c r="N270">
        <v>86.67</v>
      </c>
    </row>
    <row r="271" spans="1:14" x14ac:dyDescent="0.3">
      <c r="A271" t="s">
        <v>103</v>
      </c>
      <c r="B271" t="str">
        <f>VLOOKUP($A271,classifications!$A$1:$B$357,2,FALSE)</f>
        <v>Predominantly Rural</v>
      </c>
      <c r="C271" t="str">
        <f>VLOOKUP($A271,classifications!$A$1:$D$357,4,FALSE)</f>
        <v>Shire District</v>
      </c>
      <c r="D271">
        <v>73.709999999999994</v>
      </c>
      <c r="E271">
        <v>73.510000000000005</v>
      </c>
      <c r="F271">
        <v>77.430000000000007</v>
      </c>
      <c r="G271">
        <v>82.01</v>
      </c>
      <c r="H271">
        <v>84.76</v>
      </c>
      <c r="I271">
        <v>87.34</v>
      </c>
      <c r="J271">
        <v>89.579622132253718</v>
      </c>
      <c r="K271">
        <v>88.303125000000009</v>
      </c>
      <c r="L271">
        <v>88.668845671267249</v>
      </c>
      <c r="M271">
        <v>88.19</v>
      </c>
      <c r="N271">
        <v>87.38</v>
      </c>
    </row>
    <row r="272" spans="1:14" x14ac:dyDescent="0.3">
      <c r="A272" t="s">
        <v>104</v>
      </c>
      <c r="B272" t="str">
        <f>VLOOKUP($A272,classifications!$A$1:$B$357,2,FALSE)</f>
        <v>Predominantly Rural</v>
      </c>
      <c r="C272" t="str">
        <f>VLOOKUP($A272,classifications!$A$1:$D$357,4,FALSE)</f>
        <v>Shire District</v>
      </c>
      <c r="D272">
        <v>72.430000000000007</v>
      </c>
      <c r="E272">
        <v>72.599999999999994</v>
      </c>
      <c r="F272">
        <v>74.88</v>
      </c>
      <c r="G272">
        <v>79.33</v>
      </c>
      <c r="H272">
        <v>81.95</v>
      </c>
      <c r="I272">
        <v>84.99</v>
      </c>
      <c r="J272">
        <v>86.762231511254029</v>
      </c>
      <c r="K272">
        <v>85.595287391841779</v>
      </c>
      <c r="L272">
        <v>84.814375764993883</v>
      </c>
      <c r="M272">
        <v>84.06</v>
      </c>
      <c r="N272">
        <v>83.54</v>
      </c>
    </row>
    <row r="273" spans="1:14" x14ac:dyDescent="0.3">
      <c r="A273" t="s">
        <v>105</v>
      </c>
      <c r="B273" t="str">
        <f>VLOOKUP($A273,classifications!$A$1:$B$357,2,FALSE)</f>
        <v>Predominantly Rural</v>
      </c>
      <c r="C273" t="str">
        <f>VLOOKUP($A273,classifications!$A$1:$D$357,4,FALSE)</f>
        <v>Shire District</v>
      </c>
      <c r="D273">
        <v>77.38</v>
      </c>
      <c r="E273">
        <v>77.77</v>
      </c>
      <c r="F273">
        <v>81.260000000000005</v>
      </c>
      <c r="G273">
        <v>86.92</v>
      </c>
      <c r="H273">
        <v>90.32</v>
      </c>
      <c r="I273">
        <v>94.26</v>
      </c>
      <c r="J273">
        <v>96.391199102276374</v>
      </c>
      <c r="K273">
        <v>93.729953854505979</v>
      </c>
      <c r="L273">
        <v>92.771751904243743</v>
      </c>
      <c r="M273">
        <v>93.26</v>
      </c>
      <c r="N273">
        <v>92.45</v>
      </c>
    </row>
    <row r="274" spans="1:14" x14ac:dyDescent="0.3">
      <c r="A274" t="s">
        <v>106</v>
      </c>
      <c r="B274" t="str">
        <f>VLOOKUP($A274,classifications!$A$1:$B$357,2,FALSE)</f>
        <v>Predominantly Rural</v>
      </c>
      <c r="C274" t="str">
        <f>VLOOKUP($A274,classifications!$A$1:$D$357,4,FALSE)</f>
        <v>Shire District</v>
      </c>
      <c r="D274">
        <v>71.59</v>
      </c>
      <c r="E274">
        <v>71.16</v>
      </c>
      <c r="F274">
        <v>75.12</v>
      </c>
      <c r="G274">
        <v>80.650000000000006</v>
      </c>
      <c r="H274">
        <v>84.15</v>
      </c>
      <c r="I274">
        <v>87.87</v>
      </c>
      <c r="J274">
        <v>89.756829836829837</v>
      </c>
      <c r="K274">
        <v>88.842573765702596</v>
      </c>
      <c r="L274">
        <v>86.823240931878516</v>
      </c>
      <c r="M274">
        <v>85.86</v>
      </c>
      <c r="N274">
        <v>85</v>
      </c>
    </row>
    <row r="275" spans="1:14" x14ac:dyDescent="0.3">
      <c r="A275" t="s">
        <v>107</v>
      </c>
      <c r="B275" t="str">
        <f>VLOOKUP($A275,classifications!$A$1:$B$357,2,FALSE)</f>
        <v>Predominantly Rural</v>
      </c>
      <c r="C275" t="str">
        <f>VLOOKUP($A275,classifications!$A$1:$D$357,4,FALSE)</f>
        <v>Shire District</v>
      </c>
      <c r="D275">
        <v>69</v>
      </c>
      <c r="E275">
        <v>68.66</v>
      </c>
      <c r="F275">
        <v>72.25</v>
      </c>
      <c r="G275">
        <v>77.22</v>
      </c>
      <c r="H275">
        <v>79.010000000000005</v>
      </c>
      <c r="I275">
        <v>83.03</v>
      </c>
      <c r="J275">
        <v>87.058457711442784</v>
      </c>
      <c r="K275">
        <v>84.081103896103897</v>
      </c>
      <c r="L275">
        <v>83.84843049327354</v>
      </c>
      <c r="M275">
        <v>82.68</v>
      </c>
      <c r="N275">
        <v>81.97</v>
      </c>
    </row>
    <row r="276" spans="1:14" x14ac:dyDescent="0.3">
      <c r="A276" t="s">
        <v>108</v>
      </c>
      <c r="B276" t="str">
        <f>VLOOKUP($A276,classifications!$A$1:$B$357,2,FALSE)</f>
        <v>Predominantly Rural</v>
      </c>
      <c r="C276" t="str">
        <f>VLOOKUP($A276,classifications!$A$1:$D$357,4,FALSE)</f>
        <v>Shire District</v>
      </c>
      <c r="D276">
        <v>70.59</v>
      </c>
      <c r="E276">
        <v>72.69</v>
      </c>
      <c r="F276">
        <v>76.28</v>
      </c>
      <c r="G276">
        <v>81.03</v>
      </c>
      <c r="H276">
        <v>83.87</v>
      </c>
      <c r="I276">
        <v>86.84</v>
      </c>
      <c r="J276">
        <v>88.580631174533465</v>
      </c>
      <c r="K276">
        <v>91.893906250000001</v>
      </c>
      <c r="L276">
        <v>90.873440758293839</v>
      </c>
      <c r="M276">
        <v>90.82</v>
      </c>
      <c r="N276">
        <v>84.94</v>
      </c>
    </row>
    <row r="277" spans="1:14" x14ac:dyDescent="0.3">
      <c r="A277" t="s">
        <v>136</v>
      </c>
      <c r="B277" t="str">
        <f>VLOOKUP($A277,classifications!$A$1:$B$357,2,FALSE)</f>
        <v>Predominantly Urban</v>
      </c>
      <c r="C277" t="str">
        <f>VLOOKUP($A277,classifications!$A$1:$D$357,4,FALSE)</f>
        <v>Shire District</v>
      </c>
      <c r="D277">
        <v>79.3</v>
      </c>
      <c r="E277">
        <v>79.150000000000006</v>
      </c>
      <c r="F277">
        <v>82.72</v>
      </c>
      <c r="G277">
        <v>88.16</v>
      </c>
      <c r="H277">
        <v>90.98</v>
      </c>
      <c r="I277">
        <v>94.71</v>
      </c>
      <c r="J277">
        <v>96.898285123966943</v>
      </c>
      <c r="K277">
        <v>96.086646216768912</v>
      </c>
      <c r="L277">
        <v>95.48051490514905</v>
      </c>
      <c r="M277">
        <v>95.48</v>
      </c>
      <c r="N277">
        <v>93.98</v>
      </c>
    </row>
    <row r="278" spans="1:14" x14ac:dyDescent="0.3">
      <c r="A278" t="s">
        <v>137</v>
      </c>
      <c r="B278" t="str">
        <f>VLOOKUP($A278,classifications!$A$1:$B$357,2,FALSE)</f>
        <v>Predominantly Rural</v>
      </c>
      <c r="C278" t="str">
        <f>VLOOKUP($A278,classifications!$A$1:$D$357,4,FALSE)</f>
        <v>Shire District</v>
      </c>
      <c r="D278">
        <v>87.88</v>
      </c>
      <c r="E278">
        <v>86.35</v>
      </c>
      <c r="F278">
        <v>91.21</v>
      </c>
      <c r="G278">
        <v>96.65</v>
      </c>
      <c r="H278">
        <v>99.93</v>
      </c>
      <c r="I278">
        <v>103.96</v>
      </c>
      <c r="J278">
        <v>106.06458531073444</v>
      </c>
      <c r="K278">
        <v>105.08102267573699</v>
      </c>
      <c r="L278">
        <v>104.12587596197378</v>
      </c>
      <c r="M278">
        <v>103.16</v>
      </c>
      <c r="N278">
        <v>102.22</v>
      </c>
    </row>
    <row r="279" spans="1:14" x14ac:dyDescent="0.3">
      <c r="A279" t="s">
        <v>138</v>
      </c>
      <c r="B279" t="str">
        <f>VLOOKUP($A279,classifications!$A$1:$B$357,2,FALSE)</f>
        <v>Predominantly Rural</v>
      </c>
      <c r="C279" t="str">
        <f>VLOOKUP($A279,classifications!$A$1:$D$357,4,FALSE)</f>
        <v>Shire District</v>
      </c>
      <c r="D279">
        <v>74.239999999999995</v>
      </c>
      <c r="E279">
        <v>75.47</v>
      </c>
      <c r="F279">
        <v>80.819999999999993</v>
      </c>
      <c r="G279">
        <v>86.78</v>
      </c>
      <c r="H279">
        <v>90.8</v>
      </c>
      <c r="I279">
        <v>94.85</v>
      </c>
      <c r="J279">
        <v>96.805873119686069</v>
      </c>
      <c r="K279">
        <v>95.333579259259253</v>
      </c>
      <c r="L279">
        <v>94.075974652987313</v>
      </c>
      <c r="M279">
        <v>93.39</v>
      </c>
      <c r="N279">
        <v>92.21</v>
      </c>
    </row>
    <row r="280" spans="1:14" x14ac:dyDescent="0.3">
      <c r="A280" t="s">
        <v>139</v>
      </c>
      <c r="B280" t="str">
        <f>VLOOKUP($A280,classifications!$A$1:$B$357,2,FALSE)</f>
        <v>Predominantly Urban</v>
      </c>
      <c r="C280" t="str">
        <f>VLOOKUP($A280,classifications!$A$1:$D$357,4,FALSE)</f>
        <v>Shire District</v>
      </c>
      <c r="D280">
        <v>79.739999999999995</v>
      </c>
      <c r="E280">
        <v>80</v>
      </c>
      <c r="F280">
        <v>83.27</v>
      </c>
      <c r="G280">
        <v>88.75</v>
      </c>
      <c r="H280">
        <v>91.95</v>
      </c>
      <c r="I280">
        <v>84.56</v>
      </c>
      <c r="J280">
        <v>86.479763525008508</v>
      </c>
      <c r="K280">
        <v>87.15204321576104</v>
      </c>
      <c r="L280">
        <v>85.845297262271188</v>
      </c>
      <c r="M280">
        <v>89.67</v>
      </c>
      <c r="N280">
        <v>84.28</v>
      </c>
    </row>
    <row r="281" spans="1:14" x14ac:dyDescent="0.3">
      <c r="A281" t="s">
        <v>140</v>
      </c>
      <c r="B281" t="str">
        <f>VLOOKUP($A281,classifications!$A$1:$B$357,2,FALSE)</f>
        <v>Urban with Significant Rural</v>
      </c>
      <c r="C281" t="str">
        <f>VLOOKUP($A281,classifications!$A$1:$D$357,4,FALSE)</f>
        <v>Shire District</v>
      </c>
      <c r="D281">
        <v>82.06</v>
      </c>
      <c r="E281">
        <v>81.98</v>
      </c>
      <c r="F281">
        <v>85.76</v>
      </c>
      <c r="G281">
        <v>92.36</v>
      </c>
      <c r="H281">
        <v>95.1</v>
      </c>
      <c r="I281">
        <v>99.05</v>
      </c>
      <c r="J281">
        <v>101.06603718199609</v>
      </c>
      <c r="K281">
        <v>99.842245098039228</v>
      </c>
      <c r="L281">
        <v>98.940537634408599</v>
      </c>
      <c r="M281">
        <v>97.87</v>
      </c>
      <c r="N281">
        <v>97.51</v>
      </c>
    </row>
    <row r="282" spans="1:14" x14ac:dyDescent="0.3">
      <c r="A282" t="s">
        <v>141</v>
      </c>
      <c r="B282" t="str">
        <f>VLOOKUP($A282,classifications!$A$1:$B$357,2,FALSE)</f>
        <v>Predominantly Rural</v>
      </c>
      <c r="C282" t="str">
        <f>VLOOKUP($A282,classifications!$A$1:$D$357,4,FALSE)</f>
        <v>Shire District</v>
      </c>
      <c r="D282">
        <v>78.94</v>
      </c>
      <c r="E282">
        <v>79.430000000000007</v>
      </c>
      <c r="F282">
        <v>82.28</v>
      </c>
      <c r="G282">
        <v>87.82</v>
      </c>
      <c r="H282">
        <v>90.51</v>
      </c>
      <c r="I282">
        <v>94.98</v>
      </c>
      <c r="J282">
        <v>97.133610967408188</v>
      </c>
      <c r="K282">
        <v>96.282020360219249</v>
      </c>
      <c r="L282">
        <v>95.677504567997914</v>
      </c>
      <c r="M282">
        <v>94.84</v>
      </c>
      <c r="N282">
        <v>94.02</v>
      </c>
    </row>
    <row r="283" spans="1:14" x14ac:dyDescent="0.3">
      <c r="A283" t="s">
        <v>247</v>
      </c>
      <c r="B283" t="str">
        <f>VLOOKUP($A283,classifications!$A$1:$B$357,2,FALSE)</f>
        <v>Predominantly Rural</v>
      </c>
      <c r="C283" t="str">
        <f>VLOOKUP($A283,classifications!$A$1:$D$357,4,FALSE)</f>
        <v>Shire District</v>
      </c>
      <c r="D283">
        <v>74.03</v>
      </c>
      <c r="E283">
        <v>75.099999999999994</v>
      </c>
      <c r="F283">
        <v>79.89</v>
      </c>
      <c r="G283">
        <v>85.34</v>
      </c>
      <c r="H283">
        <v>88.84</v>
      </c>
      <c r="I283">
        <v>93.38</v>
      </c>
      <c r="J283">
        <v>95.373863909593638</v>
      </c>
      <c r="K283">
        <v>94.276794223826698</v>
      </c>
      <c r="L283">
        <v>93.416777251184811</v>
      </c>
      <c r="M283">
        <v>92.58</v>
      </c>
      <c r="N283">
        <v>90.58</v>
      </c>
    </row>
    <row r="284" spans="1:14" x14ac:dyDescent="0.3">
      <c r="A284" t="s">
        <v>248</v>
      </c>
      <c r="B284" t="str">
        <f>VLOOKUP($A284,classifications!$A$1:$B$357,2,FALSE)</f>
        <v>Predominantly Rural</v>
      </c>
      <c r="C284" t="str">
        <f>VLOOKUP($A284,classifications!$A$1:$D$357,4,FALSE)</f>
        <v>Shire District</v>
      </c>
      <c r="D284">
        <v>75.650000000000006</v>
      </c>
      <c r="E284">
        <v>76.209999999999994</v>
      </c>
      <c r="F284">
        <v>80.650000000000006</v>
      </c>
      <c r="G284">
        <v>86.09</v>
      </c>
      <c r="H284">
        <v>88.74</v>
      </c>
      <c r="I284">
        <v>92.46</v>
      </c>
      <c r="J284">
        <v>94.499730407523515</v>
      </c>
      <c r="K284">
        <v>93.546768642447418</v>
      </c>
      <c r="L284">
        <v>91.88751989389921</v>
      </c>
      <c r="M284">
        <v>91.29</v>
      </c>
      <c r="N284">
        <v>90.14</v>
      </c>
    </row>
    <row r="285" spans="1:14" x14ac:dyDescent="0.3">
      <c r="A285" t="s">
        <v>249</v>
      </c>
      <c r="B285" t="str">
        <f>VLOOKUP($A285,classifications!$A$1:$B$357,2,FALSE)</f>
        <v>Predominantly Rural</v>
      </c>
      <c r="C285" t="str">
        <f>VLOOKUP($A285,classifications!$A$1:$D$357,4,FALSE)</f>
        <v>Shire District</v>
      </c>
      <c r="D285">
        <v>76.069999999999993</v>
      </c>
      <c r="E285">
        <v>76.260000000000005</v>
      </c>
      <c r="F285">
        <v>80.650000000000006</v>
      </c>
      <c r="G285">
        <v>85.99</v>
      </c>
      <c r="H285">
        <v>88.92</v>
      </c>
      <c r="I285">
        <v>92.5</v>
      </c>
      <c r="J285">
        <v>94.55577710843373</v>
      </c>
      <c r="K285">
        <v>93.587617772367622</v>
      </c>
      <c r="L285">
        <v>92.58673152709359</v>
      </c>
      <c r="M285">
        <v>91.7</v>
      </c>
      <c r="N285">
        <v>90.8</v>
      </c>
    </row>
    <row r="286" spans="1:14" x14ac:dyDescent="0.3">
      <c r="A286" t="s">
        <v>368</v>
      </c>
      <c r="B286" t="str">
        <f>VLOOKUP($A286,classifications!$A$1:$B$357,2,FALSE)</f>
        <v>Predominantly Rural</v>
      </c>
      <c r="C286" t="str">
        <f>VLOOKUP($A286,classifications!$A$1:$D$357,4,FALSE)</f>
        <v>Shire District</v>
      </c>
      <c r="D286" t="s">
        <v>389</v>
      </c>
      <c r="E286" t="s">
        <v>389</v>
      </c>
      <c r="F286" t="s">
        <v>389</v>
      </c>
      <c r="G286" t="s">
        <v>389</v>
      </c>
      <c r="H286" t="s">
        <v>389</v>
      </c>
      <c r="I286" t="s">
        <v>389</v>
      </c>
      <c r="J286" t="s">
        <v>389</v>
      </c>
      <c r="K286" t="s">
        <v>389</v>
      </c>
      <c r="L286" t="s">
        <v>389</v>
      </c>
      <c r="M286" t="s">
        <v>389</v>
      </c>
      <c r="N286">
        <v>94.26</v>
      </c>
    </row>
    <row r="287" spans="1:14" x14ac:dyDescent="0.3">
      <c r="A287" t="s">
        <v>315</v>
      </c>
      <c r="B287" t="str">
        <f>VLOOKUP($A287,classifications!$A$1:$B$357,2,FALSE)</f>
        <v>Predominantly Urban</v>
      </c>
      <c r="C287" t="str">
        <f>VLOOKUP($A287,classifications!$A$1:$D$357,4,FALSE)</f>
        <v>Unitary Authority</v>
      </c>
      <c r="D287">
        <v>67.650000000000006</v>
      </c>
      <c r="E287">
        <v>67.75</v>
      </c>
      <c r="F287">
        <v>70.89</v>
      </c>
      <c r="G287">
        <v>75.209999999999994</v>
      </c>
      <c r="H287">
        <v>78.489999999999995</v>
      </c>
      <c r="I287">
        <v>80.72</v>
      </c>
      <c r="J287">
        <v>82.320461401952102</v>
      </c>
      <c r="K287">
        <v>80.868740617181004</v>
      </c>
      <c r="L287">
        <v>80.265222602739726</v>
      </c>
      <c r="M287">
        <v>79.55</v>
      </c>
      <c r="N287">
        <v>78.83</v>
      </c>
    </row>
    <row r="288" spans="1:14" x14ac:dyDescent="0.3">
      <c r="A288" t="s">
        <v>314</v>
      </c>
      <c r="B288" t="str">
        <f>VLOOKUP($A288,classifications!$A$1:$B$357,2,FALSE)</f>
        <v>Predominantly Rural</v>
      </c>
      <c r="C288" t="str">
        <f>VLOOKUP($A288,classifications!$A$1:$D$357,4,FALSE)</f>
        <v>Unitary Authority</v>
      </c>
      <c r="D288">
        <v>61.09</v>
      </c>
      <c r="E288">
        <v>61.57</v>
      </c>
      <c r="F288">
        <v>66.87</v>
      </c>
      <c r="G288">
        <v>69.84</v>
      </c>
      <c r="H288">
        <v>73.53</v>
      </c>
      <c r="I288">
        <v>75.61</v>
      </c>
      <c r="J288">
        <v>74.418811757996778</v>
      </c>
      <c r="K288">
        <v>73.246912770877543</v>
      </c>
      <c r="L288">
        <v>72.69051562048017</v>
      </c>
      <c r="M288">
        <v>72.09</v>
      </c>
      <c r="N288">
        <v>71.459999999999994</v>
      </c>
    </row>
    <row r="289" spans="1:14" x14ac:dyDescent="0.3">
      <c r="A289" t="s">
        <v>319</v>
      </c>
      <c r="B289" t="str">
        <f>VLOOKUP($A289,classifications!$A$1:$B$357,2,FALSE)</f>
        <v>Predominantly Urban</v>
      </c>
      <c r="C289" t="str">
        <f>VLOOKUP($A289,classifications!$A$1:$D$357,4,FALSE)</f>
        <v>Unitary Authority</v>
      </c>
      <c r="D289">
        <v>67.12</v>
      </c>
      <c r="E289">
        <v>68.209999999999994</v>
      </c>
      <c r="F289">
        <v>75.59</v>
      </c>
      <c r="G289">
        <v>78.61</v>
      </c>
      <c r="H289">
        <v>82.27</v>
      </c>
      <c r="I289">
        <v>81.95</v>
      </c>
      <c r="J289">
        <v>83.629669996972453</v>
      </c>
      <c r="K289">
        <v>82.596480629360244</v>
      </c>
      <c r="L289">
        <v>81.749677467746764</v>
      </c>
      <c r="M289">
        <v>81.14</v>
      </c>
      <c r="N289">
        <v>80.349999999999994</v>
      </c>
    </row>
    <row r="290" spans="1:14" x14ac:dyDescent="0.3">
      <c r="A290" t="s">
        <v>326</v>
      </c>
      <c r="B290" t="str">
        <f>VLOOKUP($A290,classifications!$A$1:$B$357,2,FALSE)</f>
        <v>Predominantly Urban</v>
      </c>
      <c r="C290" t="str">
        <f>VLOOKUP($A290,classifications!$A$1:$D$357,4,FALSE)</f>
        <v>Unitary Authority</v>
      </c>
      <c r="D290">
        <v>69.52</v>
      </c>
      <c r="E290">
        <v>69.84</v>
      </c>
      <c r="F290">
        <v>73.58</v>
      </c>
      <c r="G290">
        <v>77.8</v>
      </c>
      <c r="H290">
        <v>81.97</v>
      </c>
      <c r="I290">
        <v>86.16</v>
      </c>
      <c r="J290">
        <v>87.74940897012641</v>
      </c>
      <c r="K290">
        <v>86.757220357941847</v>
      </c>
      <c r="L290">
        <v>86.119807599807601</v>
      </c>
      <c r="M290">
        <v>85.18</v>
      </c>
      <c r="N290">
        <v>84.36</v>
      </c>
    </row>
    <row r="291" spans="1:14" x14ac:dyDescent="0.3">
      <c r="A291" t="s">
        <v>222</v>
      </c>
      <c r="B291" t="str">
        <f>VLOOKUP($A291,classifications!$A$1:$B$357,2,FALSE)</f>
        <v>Predominantly Rural</v>
      </c>
      <c r="C291" t="str">
        <f>VLOOKUP($A291,classifications!$A$1:$D$357,4,FALSE)</f>
        <v>Unitary Authority</v>
      </c>
      <c r="D291">
        <v>62.25</v>
      </c>
      <c r="E291">
        <v>63.14</v>
      </c>
      <c r="F291">
        <v>67.790000000000006</v>
      </c>
      <c r="G291">
        <v>69.98</v>
      </c>
      <c r="H291">
        <v>72.7</v>
      </c>
      <c r="I291">
        <v>77</v>
      </c>
      <c r="J291">
        <v>77.54449270889593</v>
      </c>
      <c r="K291">
        <v>76.486646068283648</v>
      </c>
      <c r="L291">
        <v>75.377527973323467</v>
      </c>
      <c r="M291">
        <v>74.599999999999994</v>
      </c>
      <c r="N291">
        <v>73.97</v>
      </c>
    </row>
    <row r="292" spans="1:14" x14ac:dyDescent="0.3">
      <c r="A292" t="s">
        <v>337</v>
      </c>
      <c r="B292" t="str">
        <f>VLOOKUP($A292,classifications!$A$1:$B$357,2,FALSE)</f>
        <v>Urban with Significant Rural</v>
      </c>
      <c r="C292" t="str">
        <f>VLOOKUP($A292,classifications!$A$1:$D$357,4,FALSE)</f>
        <v>Unitary Authority</v>
      </c>
      <c r="D292">
        <v>68.23</v>
      </c>
      <c r="E292">
        <v>69.08</v>
      </c>
      <c r="F292">
        <v>73.77</v>
      </c>
      <c r="G292">
        <v>79.489999999999995</v>
      </c>
      <c r="H292">
        <v>82.85</v>
      </c>
      <c r="I292">
        <v>87.34</v>
      </c>
      <c r="J292">
        <v>89.2020871934605</v>
      </c>
      <c r="K292">
        <v>88.233047723332419</v>
      </c>
      <c r="L292">
        <v>87.473570448934808</v>
      </c>
      <c r="M292">
        <v>86.63</v>
      </c>
      <c r="N292">
        <v>85.8</v>
      </c>
    </row>
    <row r="293" spans="1:14" x14ac:dyDescent="0.3">
      <c r="A293" t="s">
        <v>343</v>
      </c>
      <c r="B293" t="str">
        <f>VLOOKUP($A293,classifications!$A$1:$B$357,2,FALSE)</f>
        <v>Predominantly Urban</v>
      </c>
      <c r="C293" t="str">
        <f>VLOOKUP($A293,classifications!$A$1:$D$357,4,FALSE)</f>
        <v>Unitary Authority</v>
      </c>
      <c r="D293">
        <v>73.27</v>
      </c>
      <c r="E293">
        <v>67.02</v>
      </c>
      <c r="F293">
        <v>76.650000000000006</v>
      </c>
      <c r="G293">
        <v>81.02</v>
      </c>
      <c r="H293">
        <v>85.48</v>
      </c>
      <c r="I293">
        <v>81.06</v>
      </c>
      <c r="J293">
        <v>82.701492932862195</v>
      </c>
      <c r="K293">
        <v>81.950905501211523</v>
      </c>
      <c r="L293">
        <v>81.259646910466586</v>
      </c>
      <c r="M293">
        <v>80.59</v>
      </c>
      <c r="N293">
        <v>79.88</v>
      </c>
    </row>
    <row r="294" spans="1:14" x14ac:dyDescent="0.3">
      <c r="A294" t="s">
        <v>304</v>
      </c>
      <c r="B294" t="str">
        <f>VLOOKUP($A294,classifications!$A$1:$B$357,2,FALSE)</f>
        <v>Predominantly Urban</v>
      </c>
      <c r="C294" t="str">
        <f>VLOOKUP($A294,classifications!$A$1:$D$357,4,FALSE)</f>
        <v>Unitary Authority</v>
      </c>
      <c r="D294">
        <v>67.900000000000006</v>
      </c>
      <c r="E294">
        <v>67.900000000000006</v>
      </c>
      <c r="F294">
        <v>70.63</v>
      </c>
      <c r="G294">
        <v>74.569999999999993</v>
      </c>
      <c r="H294">
        <v>76.900000000000006</v>
      </c>
      <c r="I294">
        <v>79.64</v>
      </c>
      <c r="J294">
        <v>81.204390664520588</v>
      </c>
      <c r="K294">
        <v>79.847066082343446</v>
      </c>
      <c r="L294">
        <v>78.810409454061258</v>
      </c>
      <c r="M294">
        <v>77.900000000000006</v>
      </c>
      <c r="N294">
        <v>77.12</v>
      </c>
    </row>
    <row r="295" spans="1:14" x14ac:dyDescent="0.3">
      <c r="A295" t="s">
        <v>305</v>
      </c>
      <c r="B295" t="str">
        <f>VLOOKUP($A295,classifications!$A$1:$B$357,2,FALSE)</f>
        <v>Predominantly Urban</v>
      </c>
      <c r="C295" t="str">
        <f>VLOOKUP($A295,classifications!$A$1:$D$357,4,FALSE)</f>
        <v>Unitary Authority</v>
      </c>
      <c r="D295">
        <v>72.88</v>
      </c>
      <c r="E295">
        <v>72.349999999999994</v>
      </c>
      <c r="F295">
        <v>76.64</v>
      </c>
      <c r="G295">
        <v>80.31</v>
      </c>
      <c r="H295">
        <v>83.72</v>
      </c>
      <c r="I295">
        <v>86.48</v>
      </c>
      <c r="J295">
        <v>88.205347721822548</v>
      </c>
      <c r="K295">
        <v>86.370080906148871</v>
      </c>
      <c r="L295">
        <v>86.459301561216108</v>
      </c>
      <c r="M295">
        <v>85.64</v>
      </c>
      <c r="N295">
        <v>84.9</v>
      </c>
    </row>
    <row r="296" spans="1:14" x14ac:dyDescent="0.3">
      <c r="A296" t="s">
        <v>311</v>
      </c>
      <c r="B296" t="str">
        <f>VLOOKUP($A296,classifications!$A$1:$B$357,2,FALSE)</f>
        <v>Urban with Significant Rural</v>
      </c>
      <c r="C296" t="str">
        <f>VLOOKUP($A296,classifications!$A$1:$D$357,4,FALSE)</f>
        <v>Unitary Authority</v>
      </c>
      <c r="D296">
        <v>72.95</v>
      </c>
      <c r="E296">
        <v>73.510000000000005</v>
      </c>
      <c r="F296">
        <v>78.59</v>
      </c>
      <c r="G296">
        <v>83.8</v>
      </c>
      <c r="H296">
        <v>88.57</v>
      </c>
      <c r="I296">
        <v>91.21</v>
      </c>
      <c r="J296">
        <v>92.597324777887451</v>
      </c>
      <c r="K296">
        <v>90.281117227979266</v>
      </c>
      <c r="L296">
        <v>89.538838773167143</v>
      </c>
      <c r="M296">
        <v>88.79</v>
      </c>
      <c r="N296">
        <v>87.86</v>
      </c>
    </row>
    <row r="297" spans="1:14" x14ac:dyDescent="0.3">
      <c r="A297" t="s">
        <v>312</v>
      </c>
      <c r="B297" t="str">
        <f>VLOOKUP($A297,classifications!$A$1:$B$357,2,FALSE)</f>
        <v>Urban with Significant Rural</v>
      </c>
      <c r="C297" t="str">
        <f>VLOOKUP($A297,classifications!$A$1:$D$357,4,FALSE)</f>
        <v>Unitary Authority</v>
      </c>
      <c r="D297">
        <v>73.33</v>
      </c>
      <c r="E297">
        <v>74</v>
      </c>
      <c r="F297">
        <v>78.86</v>
      </c>
      <c r="G297">
        <v>85.2</v>
      </c>
      <c r="H297">
        <v>91.67</v>
      </c>
      <c r="I297">
        <v>93.08</v>
      </c>
      <c r="J297">
        <v>95.122463768115949</v>
      </c>
      <c r="K297">
        <v>93.334231281198001</v>
      </c>
      <c r="L297">
        <v>92.589945561139018</v>
      </c>
      <c r="M297">
        <v>91.96</v>
      </c>
      <c r="N297">
        <v>91.89</v>
      </c>
    </row>
    <row r="298" spans="1:14" x14ac:dyDescent="0.3">
      <c r="A298" t="s">
        <v>318</v>
      </c>
      <c r="B298" t="str">
        <f>VLOOKUP($A298,classifications!$A$1:$B$357,2,FALSE)</f>
        <v>Predominantly Urban</v>
      </c>
      <c r="C298" t="str">
        <f>VLOOKUP($A298,classifications!$A$1:$D$357,4,FALSE)</f>
        <v>Unitary Authority</v>
      </c>
      <c r="D298">
        <v>68.64</v>
      </c>
      <c r="E298">
        <v>69.510000000000005</v>
      </c>
      <c r="F298">
        <v>73.319999999999993</v>
      </c>
      <c r="G298">
        <v>77.19</v>
      </c>
      <c r="H298">
        <v>80.12</v>
      </c>
      <c r="I298">
        <v>83.3</v>
      </c>
      <c r="J298">
        <v>85.077721696171281</v>
      </c>
      <c r="K298">
        <v>84.199502227553111</v>
      </c>
      <c r="L298">
        <v>83.699351081530779</v>
      </c>
      <c r="M298">
        <v>82.81</v>
      </c>
      <c r="N298">
        <v>82</v>
      </c>
    </row>
    <row r="299" spans="1:14" x14ac:dyDescent="0.3">
      <c r="A299" t="s">
        <v>349</v>
      </c>
      <c r="B299" t="str">
        <f>VLOOKUP($A299,classifications!$A$1:$B$357,2,FALSE)</f>
        <v>Predominantly Urban</v>
      </c>
      <c r="C299" t="str">
        <f>VLOOKUP($A299,classifications!$A$1:$D$357,4,FALSE)</f>
        <v>Unitary Authority</v>
      </c>
      <c r="D299">
        <v>71.59</v>
      </c>
      <c r="E299">
        <v>66.47</v>
      </c>
      <c r="F299">
        <v>72.89</v>
      </c>
      <c r="G299">
        <v>76.459999999999994</v>
      </c>
      <c r="H299">
        <v>81.709999999999994</v>
      </c>
      <c r="I299">
        <v>83.62</v>
      </c>
      <c r="J299">
        <v>85.70780790154285</v>
      </c>
      <c r="K299">
        <v>84.856965237020333</v>
      </c>
      <c r="L299">
        <v>84.354890710382506</v>
      </c>
      <c r="M299">
        <v>83.46</v>
      </c>
      <c r="N299">
        <v>82.75</v>
      </c>
    </row>
    <row r="300" spans="1:14" x14ac:dyDescent="0.3">
      <c r="A300" t="s">
        <v>317</v>
      </c>
      <c r="B300" t="str">
        <f>VLOOKUP($A300,classifications!$A$1:$B$357,2,FALSE)</f>
        <v>Predominantly Rural</v>
      </c>
      <c r="C300" t="str">
        <f>VLOOKUP($A300,classifications!$A$1:$D$357,4,FALSE)</f>
        <v>Unitary Authority</v>
      </c>
      <c r="D300">
        <v>76.3</v>
      </c>
      <c r="E300">
        <v>76.37</v>
      </c>
      <c r="F300">
        <v>80.25</v>
      </c>
      <c r="G300">
        <v>85.14</v>
      </c>
      <c r="H300">
        <v>87.64</v>
      </c>
      <c r="I300">
        <v>90.56</v>
      </c>
      <c r="J300">
        <v>92.533737588652471</v>
      </c>
      <c r="K300">
        <v>90.50089605734766</v>
      </c>
      <c r="L300">
        <v>90.707722772277222</v>
      </c>
      <c r="M300">
        <v>89.63</v>
      </c>
      <c r="N300">
        <v>88.67</v>
      </c>
    </row>
    <row r="301" spans="1:14" x14ac:dyDescent="0.3">
      <c r="A301" t="s">
        <v>322</v>
      </c>
      <c r="B301" t="str">
        <f>VLOOKUP($A301,classifications!$A$1:$B$357,2,FALSE)</f>
        <v>Predominantly Urban</v>
      </c>
      <c r="C301" t="str">
        <f>VLOOKUP($A301,classifications!$A$1:$D$357,4,FALSE)</f>
        <v>Unitary Authority</v>
      </c>
      <c r="D301">
        <v>66.95</v>
      </c>
      <c r="E301">
        <v>66.89</v>
      </c>
      <c r="F301">
        <v>70.650000000000006</v>
      </c>
      <c r="G301">
        <v>73.59</v>
      </c>
      <c r="H301">
        <v>76.92</v>
      </c>
      <c r="I301">
        <v>79.849999999999994</v>
      </c>
      <c r="J301">
        <v>81.807888932650641</v>
      </c>
      <c r="K301">
        <v>79.228609856665997</v>
      </c>
      <c r="L301">
        <v>82.047752881961358</v>
      </c>
      <c r="M301">
        <v>80.989999999999995</v>
      </c>
      <c r="N301">
        <v>80.930000000000007</v>
      </c>
    </row>
    <row r="302" spans="1:14" x14ac:dyDescent="0.3">
      <c r="A302" t="s">
        <v>328</v>
      </c>
      <c r="B302" t="str">
        <f>VLOOKUP($A302,classifications!$A$1:$B$357,2,FALSE)</f>
        <v>Predominantly Urban</v>
      </c>
      <c r="C302" t="str">
        <f>VLOOKUP($A302,classifications!$A$1:$D$357,4,FALSE)</f>
        <v>Unitary Authority</v>
      </c>
      <c r="D302">
        <v>64.66</v>
      </c>
      <c r="E302">
        <v>64.819999999999993</v>
      </c>
      <c r="F302">
        <v>68.81</v>
      </c>
      <c r="G302">
        <v>72.680000000000007</v>
      </c>
      <c r="H302">
        <v>78.459999999999994</v>
      </c>
      <c r="I302">
        <v>73.27</v>
      </c>
      <c r="J302">
        <v>85.242409987584495</v>
      </c>
      <c r="K302">
        <v>78.470020032995521</v>
      </c>
      <c r="L302">
        <v>78.050667214847877</v>
      </c>
      <c r="M302">
        <v>78.69</v>
      </c>
      <c r="N302">
        <v>76.94</v>
      </c>
    </row>
    <row r="303" spans="1:14" x14ac:dyDescent="0.3">
      <c r="A303" t="s">
        <v>329</v>
      </c>
      <c r="B303" t="str">
        <f>VLOOKUP($A303,classifications!$A$1:$B$357,2,FALSE)</f>
        <v>Urban with Significant Rural</v>
      </c>
      <c r="C303" t="str">
        <f>VLOOKUP($A303,classifications!$A$1:$D$357,4,FALSE)</f>
        <v>Unitary Authority</v>
      </c>
      <c r="D303">
        <v>60.87</v>
      </c>
      <c r="E303">
        <v>62.26</v>
      </c>
      <c r="F303">
        <v>67.06</v>
      </c>
      <c r="G303">
        <v>71.97</v>
      </c>
      <c r="H303">
        <v>75.92</v>
      </c>
      <c r="I303">
        <v>80.319999999999993</v>
      </c>
      <c r="J303">
        <v>82.068006357405366</v>
      </c>
      <c r="K303">
        <v>80.678976122254042</v>
      </c>
      <c r="L303">
        <v>79.939732553680983</v>
      </c>
      <c r="M303">
        <v>79.55</v>
      </c>
      <c r="N303">
        <v>78.41</v>
      </c>
    </row>
    <row r="304" spans="1:14" x14ac:dyDescent="0.3">
      <c r="A304" t="s">
        <v>353</v>
      </c>
      <c r="B304" t="str">
        <f>VLOOKUP($A304,classifications!$A$1:$B$357,2,FALSE)</f>
        <v>Predominantly Urban</v>
      </c>
      <c r="C304" t="str">
        <f>VLOOKUP($A304,classifications!$A$1:$D$357,4,FALSE)</f>
        <v>Unitary Authority</v>
      </c>
      <c r="D304">
        <v>75.88</v>
      </c>
      <c r="E304">
        <v>76.86</v>
      </c>
      <c r="F304">
        <v>80.17</v>
      </c>
      <c r="G304">
        <v>85.76</v>
      </c>
      <c r="H304">
        <v>89.87</v>
      </c>
      <c r="I304">
        <v>93.28</v>
      </c>
      <c r="J304">
        <v>95.306892996800556</v>
      </c>
      <c r="K304">
        <v>94.10932550335572</v>
      </c>
      <c r="L304">
        <v>93.169223300970884</v>
      </c>
      <c r="M304">
        <v>92.33</v>
      </c>
      <c r="N304">
        <v>91.81</v>
      </c>
    </row>
    <row r="305" spans="1:14" x14ac:dyDescent="0.3">
      <c r="A305" t="s">
        <v>316</v>
      </c>
      <c r="B305" t="str">
        <f>VLOOKUP($A305,classifications!$A$1:$B$357,2,FALSE)</f>
        <v>Predominantly Urban</v>
      </c>
      <c r="C305" t="str">
        <f>VLOOKUP($A305,classifications!$A$1:$D$357,4,FALSE)</f>
        <v>Unitary Authority</v>
      </c>
      <c r="D305">
        <v>71.28</v>
      </c>
      <c r="E305">
        <v>72.28</v>
      </c>
      <c r="F305">
        <v>76.569999999999993</v>
      </c>
      <c r="G305">
        <v>81.99</v>
      </c>
      <c r="H305">
        <v>84.96</v>
      </c>
      <c r="I305">
        <v>88.19</v>
      </c>
      <c r="J305">
        <v>89.949288451012578</v>
      </c>
      <c r="K305">
        <v>89.14545806451612</v>
      </c>
      <c r="L305">
        <v>88.510979136163996</v>
      </c>
      <c r="M305">
        <v>87.91</v>
      </c>
      <c r="N305">
        <v>87.43</v>
      </c>
    </row>
    <row r="306" spans="1:14" x14ac:dyDescent="0.3">
      <c r="A306" t="s">
        <v>323</v>
      </c>
      <c r="B306" t="str">
        <f>VLOOKUP($A306,classifications!$A$1:$B$357,2,FALSE)</f>
        <v>Predominantly Urban</v>
      </c>
      <c r="C306" t="str">
        <f>VLOOKUP($A306,classifications!$A$1:$D$357,4,FALSE)</f>
        <v>Unitary Authority</v>
      </c>
      <c r="D306">
        <v>70.59</v>
      </c>
      <c r="E306">
        <v>70.91</v>
      </c>
      <c r="F306">
        <v>74.31</v>
      </c>
      <c r="G306">
        <v>77.47</v>
      </c>
      <c r="H306">
        <v>80.349999999999994</v>
      </c>
      <c r="I306">
        <v>83.47</v>
      </c>
      <c r="J306">
        <v>85.415856434980611</v>
      </c>
      <c r="K306">
        <v>84.738851406719462</v>
      </c>
      <c r="L306">
        <v>84.23900988739355</v>
      </c>
      <c r="M306">
        <v>83.47</v>
      </c>
      <c r="N306">
        <v>82.63</v>
      </c>
    </row>
    <row r="307" spans="1:14" x14ac:dyDescent="0.3">
      <c r="A307" t="s">
        <v>331</v>
      </c>
      <c r="B307" t="str">
        <f>VLOOKUP($A307,classifications!$A$1:$B$357,2,FALSE)</f>
        <v>Predominantly Urban</v>
      </c>
      <c r="C307" t="str">
        <f>VLOOKUP($A307,classifications!$A$1:$D$357,4,FALSE)</f>
        <v>Unitary Authority</v>
      </c>
      <c r="D307">
        <v>71.959999999999994</v>
      </c>
      <c r="E307">
        <v>72.069999999999993</v>
      </c>
      <c r="F307">
        <v>75.08</v>
      </c>
      <c r="G307">
        <v>80.48</v>
      </c>
      <c r="H307">
        <v>81.89</v>
      </c>
      <c r="I307">
        <v>84.42</v>
      </c>
      <c r="J307">
        <v>86.169301999298497</v>
      </c>
      <c r="K307">
        <v>85.391730803022327</v>
      </c>
      <c r="L307">
        <v>85.232679957657041</v>
      </c>
      <c r="M307">
        <v>84.57</v>
      </c>
      <c r="N307">
        <v>83.68</v>
      </c>
    </row>
    <row r="308" spans="1:14" x14ac:dyDescent="0.3">
      <c r="A308" t="s">
        <v>338</v>
      </c>
      <c r="B308" t="str">
        <f>VLOOKUP($A308,classifications!$A$1:$B$357,2,FALSE)</f>
        <v>Predominantly Rural</v>
      </c>
      <c r="C308" t="str">
        <f>VLOOKUP($A308,classifications!$A$1:$D$357,4,FALSE)</f>
        <v>Unitary Authority</v>
      </c>
      <c r="D308">
        <v>69.599999999999994</v>
      </c>
      <c r="E308">
        <v>71.59</v>
      </c>
      <c r="F308">
        <v>76.66</v>
      </c>
      <c r="G308">
        <v>82.95</v>
      </c>
      <c r="H308">
        <v>87.22</v>
      </c>
      <c r="I308">
        <v>91.4</v>
      </c>
      <c r="J308">
        <v>93.543067873303187</v>
      </c>
      <c r="K308">
        <v>90.600084876543207</v>
      </c>
      <c r="L308">
        <v>89.744258970358814</v>
      </c>
      <c r="M308">
        <v>89.04</v>
      </c>
      <c r="N308">
        <v>88.28</v>
      </c>
    </row>
    <row r="309" spans="1:14" x14ac:dyDescent="0.3">
      <c r="A309" t="s">
        <v>320</v>
      </c>
      <c r="B309" t="str">
        <f>VLOOKUP($A309,classifications!$A$1:$B$357,2,FALSE)</f>
        <v>Predominantly Rural</v>
      </c>
      <c r="C309" t="str">
        <f>VLOOKUP($A309,classifications!$A$1:$D$357,4,FALSE)</f>
        <v>Unitary Authority</v>
      </c>
      <c r="D309">
        <v>72.510000000000005</v>
      </c>
      <c r="E309">
        <v>72.78</v>
      </c>
      <c r="F309">
        <v>77.13</v>
      </c>
      <c r="G309">
        <v>82.65</v>
      </c>
      <c r="H309">
        <v>85.89</v>
      </c>
      <c r="I309">
        <v>89.85</v>
      </c>
      <c r="J309">
        <v>91.826846726009023</v>
      </c>
      <c r="K309">
        <v>90.832276092667783</v>
      </c>
      <c r="L309">
        <v>89.919784869128748</v>
      </c>
      <c r="M309">
        <v>89.56</v>
      </c>
      <c r="N309">
        <v>88.27</v>
      </c>
    </row>
    <row r="310" spans="1:14" x14ac:dyDescent="0.3">
      <c r="A310" t="s">
        <v>245</v>
      </c>
      <c r="B310" t="str">
        <f>VLOOKUP($A310,classifications!$A$1:$B$357,2,FALSE)</f>
        <v>Predominantly Rural</v>
      </c>
      <c r="C310" t="str">
        <f>VLOOKUP($A310,classifications!$A$1:$D$357,4,FALSE)</f>
        <v>Unitary Authority</v>
      </c>
      <c r="D310">
        <v>71.33</v>
      </c>
      <c r="E310">
        <v>71.8</v>
      </c>
      <c r="F310">
        <v>76.44</v>
      </c>
      <c r="G310">
        <v>81.77</v>
      </c>
      <c r="H310">
        <v>85.23</v>
      </c>
      <c r="I310">
        <v>88.37</v>
      </c>
      <c r="J310">
        <v>90.55046327002313</v>
      </c>
      <c r="K310">
        <v>89.362490362374743</v>
      </c>
      <c r="L310">
        <v>88.423717723004685</v>
      </c>
      <c r="M310">
        <v>87.63</v>
      </c>
      <c r="N310">
        <v>87.07</v>
      </c>
    </row>
    <row r="311" spans="1:14" x14ac:dyDescent="0.3">
      <c r="A311" t="s">
        <v>344</v>
      </c>
      <c r="B311" t="str">
        <f>VLOOKUP($A311,classifications!$A$1:$B$357,2,FALSE)</f>
        <v>Predominantly Urban</v>
      </c>
      <c r="C311" t="str">
        <f>VLOOKUP($A311,classifications!$A$1:$D$357,4,FALSE)</f>
        <v>Unitary Authority</v>
      </c>
      <c r="D311">
        <v>65.52</v>
      </c>
      <c r="E311">
        <v>65.89</v>
      </c>
      <c r="F311">
        <v>69.97</v>
      </c>
      <c r="G311">
        <v>73.23</v>
      </c>
      <c r="H311">
        <v>75.94</v>
      </c>
      <c r="I311">
        <v>75.84</v>
      </c>
      <c r="J311">
        <v>78.058168703666595</v>
      </c>
      <c r="K311">
        <v>77.173079262112296</v>
      </c>
      <c r="L311">
        <v>77.606404264042624</v>
      </c>
      <c r="M311">
        <v>75.88</v>
      </c>
      <c r="N311">
        <v>75.290000000000006</v>
      </c>
    </row>
    <row r="312" spans="1:14" x14ac:dyDescent="0.3">
      <c r="A312" t="s">
        <v>346</v>
      </c>
      <c r="B312" t="str">
        <f>VLOOKUP($A312,classifications!$A$1:$B$357,2,FALSE)</f>
        <v>Predominantly Urban</v>
      </c>
      <c r="C312" t="str">
        <f>VLOOKUP($A312,classifications!$A$1:$D$357,4,FALSE)</f>
        <v>Unitary Authority</v>
      </c>
      <c r="D312">
        <v>72.64</v>
      </c>
      <c r="E312">
        <v>72.88</v>
      </c>
      <c r="F312">
        <v>77.45</v>
      </c>
      <c r="G312">
        <v>82.61</v>
      </c>
      <c r="H312">
        <v>87.4</v>
      </c>
      <c r="I312">
        <v>89.64</v>
      </c>
      <c r="J312">
        <v>92.18555086372362</v>
      </c>
      <c r="K312">
        <v>90.927370529607188</v>
      </c>
      <c r="L312">
        <v>89.668459781529307</v>
      </c>
      <c r="M312">
        <v>88.74</v>
      </c>
      <c r="N312">
        <v>88.07</v>
      </c>
    </row>
    <row r="313" spans="1:14" x14ac:dyDescent="0.3">
      <c r="A313" t="s">
        <v>71</v>
      </c>
      <c r="B313" t="str">
        <f>VLOOKUP($A313,classifications!$A$1:$B$357,2,FALSE)</f>
        <v>Urban with Significant Rural</v>
      </c>
      <c r="C313" t="str">
        <f>VLOOKUP($A313,classifications!$A$1:$D$357,4,FALSE)</f>
        <v>Unitary Authority</v>
      </c>
      <c r="D313">
        <v>81.010000000000005</v>
      </c>
      <c r="E313">
        <v>81.13</v>
      </c>
      <c r="F313">
        <v>86.28</v>
      </c>
      <c r="G313">
        <v>91.65</v>
      </c>
      <c r="H313">
        <v>94.69</v>
      </c>
      <c r="I313">
        <v>98.57</v>
      </c>
      <c r="J313">
        <v>100.88856001727116</v>
      </c>
      <c r="K313">
        <v>99.690946809663089</v>
      </c>
      <c r="L313">
        <v>98.792322838905093</v>
      </c>
      <c r="M313">
        <v>97.91</v>
      </c>
      <c r="N313">
        <v>97.06</v>
      </c>
    </row>
    <row r="314" spans="1:14" x14ac:dyDescent="0.3">
      <c r="A314" t="s">
        <v>310</v>
      </c>
      <c r="B314" t="str">
        <f>VLOOKUP($A314,classifications!$A$1:$B$357,2,FALSE)</f>
        <v>Predominantly Rural</v>
      </c>
      <c r="C314" t="str">
        <f>VLOOKUP($A314,classifications!$A$1:$D$357,4,FALSE)</f>
        <v>Unitary Authority</v>
      </c>
      <c r="D314">
        <v>83.77</v>
      </c>
      <c r="E314">
        <v>84.25</v>
      </c>
      <c r="F314">
        <v>89.77</v>
      </c>
      <c r="G314">
        <v>96.05</v>
      </c>
      <c r="H314">
        <v>99.81</v>
      </c>
      <c r="I314">
        <v>104.25</v>
      </c>
      <c r="J314">
        <v>106.5746884148892</v>
      </c>
      <c r="K314">
        <v>104.98816972599094</v>
      </c>
      <c r="L314">
        <v>103.26730635683762</v>
      </c>
      <c r="M314">
        <v>102.37</v>
      </c>
      <c r="N314">
        <v>100.27</v>
      </c>
    </row>
    <row r="315" spans="1:14" x14ac:dyDescent="0.3">
      <c r="A315" t="s">
        <v>324</v>
      </c>
      <c r="B315" t="str">
        <f>VLOOKUP($A315,classifications!$A$1:$B$357,2,FALSE)</f>
        <v>Predominantly Urban</v>
      </c>
      <c r="C315" t="str">
        <f>VLOOKUP($A315,classifications!$A$1:$D$357,4,FALSE)</f>
        <v>Unitary Authority</v>
      </c>
      <c r="D315">
        <v>83.06</v>
      </c>
      <c r="E315">
        <v>83.44</v>
      </c>
      <c r="F315">
        <v>87.93</v>
      </c>
      <c r="G315">
        <v>94.31</v>
      </c>
      <c r="H315">
        <v>96.75</v>
      </c>
      <c r="I315">
        <v>101.04</v>
      </c>
      <c r="J315">
        <v>103.96171508575429</v>
      </c>
      <c r="K315">
        <v>102.90757203092059</v>
      </c>
      <c r="L315">
        <v>101.47585754783842</v>
      </c>
      <c r="M315">
        <v>100.24</v>
      </c>
      <c r="N315">
        <v>99.37</v>
      </c>
    </row>
    <row r="316" spans="1:14" x14ac:dyDescent="0.3">
      <c r="A316" t="s">
        <v>332</v>
      </c>
      <c r="B316" t="str">
        <f>VLOOKUP($A316,classifications!$A$1:$B$357,2,FALSE)</f>
        <v>Predominantly Urban</v>
      </c>
      <c r="C316" t="str">
        <f>VLOOKUP($A316,classifications!$A$1:$D$357,4,FALSE)</f>
        <v>Unitary Authority</v>
      </c>
      <c r="D316">
        <v>73.150000000000006</v>
      </c>
      <c r="E316">
        <v>73.53</v>
      </c>
      <c r="F316">
        <v>81.010000000000005</v>
      </c>
      <c r="G316">
        <v>80.599999999999994</v>
      </c>
      <c r="H316">
        <v>83.3</v>
      </c>
      <c r="I316">
        <v>86.55</v>
      </c>
      <c r="J316">
        <v>88.279114855875818</v>
      </c>
      <c r="K316">
        <v>87.513806240608147</v>
      </c>
      <c r="L316">
        <v>86.980931019136634</v>
      </c>
      <c r="M316">
        <v>85.84</v>
      </c>
      <c r="N316">
        <v>85.02</v>
      </c>
    </row>
    <row r="317" spans="1:14" x14ac:dyDescent="0.3">
      <c r="A317" t="s">
        <v>342</v>
      </c>
      <c r="B317" t="str">
        <f>VLOOKUP($A317,classifications!$A$1:$B$357,2,FALSE)</f>
        <v>Predominantly Urban</v>
      </c>
      <c r="C317" t="str">
        <f>VLOOKUP($A317,classifications!$A$1:$D$357,4,FALSE)</f>
        <v>Unitary Authority</v>
      </c>
      <c r="D317">
        <v>83.18</v>
      </c>
      <c r="E317">
        <v>82.23</v>
      </c>
      <c r="F317">
        <v>86.35</v>
      </c>
      <c r="G317">
        <v>91.18</v>
      </c>
      <c r="H317">
        <v>94.02</v>
      </c>
      <c r="I317">
        <v>97.28</v>
      </c>
      <c r="J317">
        <v>99.595738567381616</v>
      </c>
      <c r="K317">
        <v>98.976958617918825</v>
      </c>
      <c r="L317">
        <v>97.86845116469145</v>
      </c>
      <c r="M317">
        <v>97.13</v>
      </c>
      <c r="N317">
        <v>96.75</v>
      </c>
    </row>
    <row r="318" spans="1:14" x14ac:dyDescent="0.3">
      <c r="A318" t="s">
        <v>347</v>
      </c>
      <c r="B318" t="str">
        <f>VLOOKUP($A318,classifications!$A$1:$B$357,2,FALSE)</f>
        <v>Predominantly Urban</v>
      </c>
      <c r="C318" t="str">
        <f>VLOOKUP($A318,classifications!$A$1:$D$357,4,FALSE)</f>
        <v>Unitary Authority</v>
      </c>
      <c r="D318">
        <v>85.71</v>
      </c>
      <c r="E318">
        <v>86.55</v>
      </c>
      <c r="F318">
        <v>89.56</v>
      </c>
      <c r="G318">
        <v>95.29</v>
      </c>
      <c r="H318">
        <v>98.52</v>
      </c>
      <c r="I318">
        <v>103.27</v>
      </c>
      <c r="J318">
        <v>107.24746865203761</v>
      </c>
      <c r="K318">
        <v>105.59563562753037</v>
      </c>
      <c r="L318">
        <v>102.89092281879195</v>
      </c>
      <c r="M318">
        <v>102.69</v>
      </c>
      <c r="N318">
        <v>105.95</v>
      </c>
    </row>
    <row r="319" spans="1:14" x14ac:dyDescent="0.3">
      <c r="A319" t="s">
        <v>307</v>
      </c>
      <c r="B319" t="str">
        <f>VLOOKUP($A319,classifications!$A$1:$B$357,2,FALSE)</f>
        <v>Predominantly Urban</v>
      </c>
      <c r="C319" t="str">
        <f>VLOOKUP($A319,classifications!$A$1:$D$357,4,FALSE)</f>
        <v>Unitary Authority</v>
      </c>
      <c r="D319">
        <v>88.07</v>
      </c>
      <c r="E319">
        <v>88.89</v>
      </c>
      <c r="F319">
        <v>94.37</v>
      </c>
      <c r="G319">
        <v>101.68</v>
      </c>
      <c r="H319">
        <v>105.46</v>
      </c>
      <c r="I319">
        <v>109.81</v>
      </c>
      <c r="J319">
        <v>111.85333185185185</v>
      </c>
      <c r="K319">
        <v>110.73164373428024</v>
      </c>
      <c r="L319">
        <v>109.8648686748776</v>
      </c>
      <c r="M319">
        <v>108.58</v>
      </c>
      <c r="N319">
        <v>107.5</v>
      </c>
    </row>
    <row r="320" spans="1:14" x14ac:dyDescent="0.3">
      <c r="A320" t="s">
        <v>308</v>
      </c>
      <c r="B320" t="str">
        <f>VLOOKUP($A320,classifications!$A$1:$B$357,2,FALSE)</f>
        <v>Predominantly Urban</v>
      </c>
      <c r="C320" t="str">
        <f>VLOOKUP($A320,classifications!$A$1:$D$357,4,FALSE)</f>
        <v>Unitary Authority</v>
      </c>
      <c r="D320">
        <v>80.56</v>
      </c>
      <c r="E320">
        <v>80.11</v>
      </c>
      <c r="F320">
        <v>84.47</v>
      </c>
      <c r="G320">
        <v>89.92</v>
      </c>
      <c r="H320">
        <v>92.72</v>
      </c>
      <c r="I320">
        <v>96.32</v>
      </c>
      <c r="J320">
        <v>100.04261972560187</v>
      </c>
      <c r="K320">
        <v>97.099739518729834</v>
      </c>
      <c r="L320">
        <v>100.10944779582367</v>
      </c>
      <c r="M320">
        <v>94.53</v>
      </c>
      <c r="N320">
        <v>94.37</v>
      </c>
    </row>
    <row r="321" spans="1:14" x14ac:dyDescent="0.3">
      <c r="A321" t="s">
        <v>321</v>
      </c>
      <c r="B321" t="str">
        <f>VLOOKUP($A321,classifications!$A$1:$B$357,2,FALSE)</f>
        <v>Predominantly Rural</v>
      </c>
      <c r="C321" t="str">
        <f>VLOOKUP($A321,classifications!$A$1:$D$357,4,FALSE)</f>
        <v>Unitary Authority</v>
      </c>
      <c r="D321">
        <v>83.6</v>
      </c>
      <c r="E321">
        <v>82.75</v>
      </c>
      <c r="F321">
        <v>86.12</v>
      </c>
      <c r="G321">
        <v>88.32</v>
      </c>
      <c r="H321">
        <v>88.91</v>
      </c>
      <c r="I321">
        <v>90.16</v>
      </c>
      <c r="J321">
        <v>90.753246397957312</v>
      </c>
      <c r="K321">
        <v>89.271535782691956</v>
      </c>
      <c r="L321">
        <v>88.614568313697902</v>
      </c>
      <c r="M321">
        <v>87.72</v>
      </c>
      <c r="N321">
        <v>87.16</v>
      </c>
    </row>
    <row r="322" spans="1:14" x14ac:dyDescent="0.3">
      <c r="A322" t="s">
        <v>325</v>
      </c>
      <c r="B322" t="str">
        <f>VLOOKUP($A322,classifications!$A$1:$B$357,2,FALSE)</f>
        <v>Predominantly Urban</v>
      </c>
      <c r="C322" t="str">
        <f>VLOOKUP($A322,classifications!$A$1:$D$357,4,FALSE)</f>
        <v>Unitary Authority</v>
      </c>
      <c r="D322">
        <v>84.22</v>
      </c>
      <c r="E322">
        <v>84.16</v>
      </c>
      <c r="F322">
        <v>89.33</v>
      </c>
      <c r="G322">
        <v>93.89</v>
      </c>
      <c r="H322">
        <v>97.64</v>
      </c>
      <c r="I322">
        <v>101.42</v>
      </c>
      <c r="J322">
        <v>102.80328606018678</v>
      </c>
      <c r="K322">
        <v>100.98059118236473</v>
      </c>
      <c r="L322">
        <v>101.1967673716012</v>
      </c>
      <c r="M322">
        <v>100.47</v>
      </c>
      <c r="N322">
        <v>98.59</v>
      </c>
    </row>
    <row r="323" spans="1:14" x14ac:dyDescent="0.3">
      <c r="A323" t="s">
        <v>327</v>
      </c>
      <c r="B323" t="str">
        <f>VLOOKUP($A323,classifications!$A$1:$B$357,2,FALSE)</f>
        <v>Predominantly Urban</v>
      </c>
      <c r="C323" t="str">
        <f>VLOOKUP($A323,classifications!$A$1:$D$357,4,FALSE)</f>
        <v>Unitary Authority</v>
      </c>
      <c r="D323">
        <v>82.33</v>
      </c>
      <c r="E323">
        <v>82.15</v>
      </c>
      <c r="F323">
        <v>87.11</v>
      </c>
      <c r="G323">
        <v>92.38</v>
      </c>
      <c r="H323">
        <v>95.8</v>
      </c>
      <c r="I323">
        <v>99.62</v>
      </c>
      <c r="J323">
        <v>101.76352397926118</v>
      </c>
      <c r="K323">
        <v>99.376593459442134</v>
      </c>
      <c r="L323">
        <v>100.25586556753329</v>
      </c>
      <c r="M323">
        <v>98.83</v>
      </c>
      <c r="N323">
        <v>97.84</v>
      </c>
    </row>
    <row r="324" spans="1:14" x14ac:dyDescent="0.3">
      <c r="A324" t="s">
        <v>335</v>
      </c>
      <c r="B324" t="str">
        <f>VLOOKUP($A324,classifications!$A$1:$B$357,2,FALSE)</f>
        <v>Predominantly Urban</v>
      </c>
      <c r="C324" t="str">
        <f>VLOOKUP($A324,classifications!$A$1:$D$357,4,FALSE)</f>
        <v>Unitary Authority</v>
      </c>
      <c r="D324">
        <v>84.66</v>
      </c>
      <c r="E324">
        <v>83.32</v>
      </c>
      <c r="F324">
        <v>86.68</v>
      </c>
      <c r="G324">
        <v>92.67</v>
      </c>
      <c r="H324">
        <v>96.18</v>
      </c>
      <c r="I324">
        <v>99.17</v>
      </c>
      <c r="J324">
        <v>101.53022640480089</v>
      </c>
      <c r="K324">
        <v>99.12661092239351</v>
      </c>
      <c r="L324">
        <v>98.274493833504607</v>
      </c>
      <c r="M324">
        <v>97.43</v>
      </c>
      <c r="N324">
        <v>97.53</v>
      </c>
    </row>
    <row r="325" spans="1:14" x14ac:dyDescent="0.3">
      <c r="A325" t="s">
        <v>336</v>
      </c>
      <c r="B325" t="str">
        <f>VLOOKUP($A325,classifications!$A$1:$B$357,2,FALSE)</f>
        <v>Predominantly Urban</v>
      </c>
      <c r="C325" t="str">
        <f>VLOOKUP($A325,classifications!$A$1:$D$357,4,FALSE)</f>
        <v>Unitary Authority</v>
      </c>
      <c r="D325">
        <v>97.08</v>
      </c>
      <c r="E325">
        <v>97.35</v>
      </c>
      <c r="F325">
        <v>102.98</v>
      </c>
      <c r="G325">
        <v>109.69</v>
      </c>
      <c r="H325">
        <v>114.09</v>
      </c>
      <c r="I325">
        <v>118.87</v>
      </c>
      <c r="J325">
        <v>121.10636904761904</v>
      </c>
      <c r="K325">
        <v>118.77831361946602</v>
      </c>
      <c r="L325">
        <v>117.80514487870622</v>
      </c>
      <c r="M325">
        <v>116.81</v>
      </c>
      <c r="N325">
        <v>116.31</v>
      </c>
    </row>
    <row r="326" spans="1:14" x14ac:dyDescent="0.3">
      <c r="A326" t="s">
        <v>339</v>
      </c>
      <c r="B326" t="str">
        <f>VLOOKUP($A326,classifications!$A$1:$B$357,2,FALSE)</f>
        <v>Predominantly Urban</v>
      </c>
      <c r="C326" t="str">
        <f>VLOOKUP($A326,classifications!$A$1:$D$357,4,FALSE)</f>
        <v>Unitary Authority</v>
      </c>
      <c r="D326">
        <v>101.2</v>
      </c>
      <c r="E326">
        <v>99.67</v>
      </c>
      <c r="F326">
        <v>106.33</v>
      </c>
      <c r="G326">
        <v>111.62</v>
      </c>
      <c r="H326">
        <v>116.34</v>
      </c>
      <c r="I326">
        <v>120.74</v>
      </c>
      <c r="J326">
        <v>123.43999361226444</v>
      </c>
      <c r="K326">
        <v>122.03925783749202</v>
      </c>
      <c r="L326">
        <v>121.61229695431473</v>
      </c>
      <c r="M326">
        <v>119.9</v>
      </c>
      <c r="N326">
        <v>118.75</v>
      </c>
    </row>
    <row r="327" spans="1:14" x14ac:dyDescent="0.3">
      <c r="A327" t="s">
        <v>341</v>
      </c>
      <c r="B327" t="str">
        <f>VLOOKUP($A327,classifications!$A$1:$B$357,2,FALSE)</f>
        <v>Predominantly Urban</v>
      </c>
      <c r="C327" t="str">
        <f>VLOOKUP($A327,classifications!$A$1:$D$357,4,FALSE)</f>
        <v>Unitary Authority</v>
      </c>
      <c r="D327">
        <v>87.98</v>
      </c>
      <c r="E327">
        <v>89.16</v>
      </c>
      <c r="F327">
        <v>91.37</v>
      </c>
      <c r="G327">
        <v>97.38</v>
      </c>
      <c r="H327">
        <v>101.46</v>
      </c>
      <c r="I327">
        <v>105.72</v>
      </c>
      <c r="J327">
        <v>108.03806572562858</v>
      </c>
      <c r="K327">
        <v>106.69081877729258</v>
      </c>
      <c r="L327">
        <v>105.77411204845338</v>
      </c>
      <c r="M327">
        <v>104.59</v>
      </c>
      <c r="N327">
        <v>103.38</v>
      </c>
    </row>
    <row r="328" spans="1:14" x14ac:dyDescent="0.3">
      <c r="A328" t="s">
        <v>350</v>
      </c>
      <c r="B328" t="str">
        <f>VLOOKUP($A328,classifications!$A$1:$B$357,2,FALSE)</f>
        <v>Urban with Significant Rural</v>
      </c>
      <c r="C328" t="str">
        <f>VLOOKUP($A328,classifications!$A$1:$D$357,4,FALSE)</f>
        <v>Unitary Authority</v>
      </c>
      <c r="D328">
        <v>96.03</v>
      </c>
      <c r="E328">
        <v>96.44</v>
      </c>
      <c r="F328">
        <v>101.98</v>
      </c>
      <c r="G328">
        <v>109.14</v>
      </c>
      <c r="H328">
        <v>113.59</v>
      </c>
      <c r="I328">
        <v>118.31</v>
      </c>
      <c r="J328">
        <v>121.07055609756098</v>
      </c>
      <c r="K328">
        <v>118.79849913667155</v>
      </c>
      <c r="L328">
        <v>117.42499933853684</v>
      </c>
      <c r="M328">
        <v>116.54</v>
      </c>
      <c r="N328">
        <v>115.91</v>
      </c>
    </row>
    <row r="329" spans="1:14" x14ac:dyDescent="0.3">
      <c r="A329" t="s">
        <v>351</v>
      </c>
      <c r="B329" t="str">
        <f>VLOOKUP($A329,classifications!$A$1:$B$357,2,FALSE)</f>
        <v>Predominantly Urban</v>
      </c>
      <c r="C329" t="str">
        <f>VLOOKUP($A329,classifications!$A$1:$D$357,4,FALSE)</f>
        <v>Unitary Authority</v>
      </c>
      <c r="D329">
        <v>99.15</v>
      </c>
      <c r="E329">
        <v>100.82</v>
      </c>
      <c r="F329">
        <v>104.01</v>
      </c>
      <c r="G329">
        <v>111.08</v>
      </c>
      <c r="H329">
        <v>115.67</v>
      </c>
      <c r="I329">
        <v>121.38</v>
      </c>
      <c r="J329">
        <v>123.93923701045406</v>
      </c>
      <c r="K329">
        <v>123.02001886495832</v>
      </c>
      <c r="L329">
        <v>121.77981835264642</v>
      </c>
      <c r="M329">
        <v>120.53</v>
      </c>
      <c r="N329">
        <v>119.66</v>
      </c>
    </row>
    <row r="330" spans="1:14" x14ac:dyDescent="0.3">
      <c r="A330" t="s">
        <v>352</v>
      </c>
      <c r="B330" t="str">
        <f>VLOOKUP($A330,classifications!$A$1:$B$357,2,FALSE)</f>
        <v>Predominantly Urban</v>
      </c>
      <c r="C330" t="str">
        <f>VLOOKUP($A330,classifications!$A$1:$D$357,4,FALSE)</f>
        <v>Unitary Authority</v>
      </c>
      <c r="D330">
        <v>103.74</v>
      </c>
      <c r="E330">
        <v>104.32</v>
      </c>
      <c r="F330">
        <v>109.08</v>
      </c>
      <c r="G330">
        <v>115.62</v>
      </c>
      <c r="H330">
        <v>120.88</v>
      </c>
      <c r="I330">
        <v>127.05</v>
      </c>
      <c r="J330">
        <v>130.30942857142858</v>
      </c>
      <c r="K330">
        <v>129.07790141896936</v>
      </c>
      <c r="L330">
        <v>129.32827052489907</v>
      </c>
      <c r="M330">
        <v>130.72999999999999</v>
      </c>
      <c r="N330">
        <v>129.29</v>
      </c>
    </row>
    <row r="331" spans="1:14" x14ac:dyDescent="0.3">
      <c r="A331" t="s">
        <v>303</v>
      </c>
      <c r="B331" t="str">
        <f>VLOOKUP($A331,classifications!$A$1:$B$357,2,FALSE)</f>
        <v>Urban with Significant Rural</v>
      </c>
      <c r="C331" t="str">
        <f>VLOOKUP($A331,classifications!$A$1:$D$357,4,FALSE)</f>
        <v>Unitary Authority</v>
      </c>
      <c r="D331">
        <v>78.180000000000007</v>
      </c>
      <c r="E331">
        <v>78.61</v>
      </c>
      <c r="F331">
        <v>83.8</v>
      </c>
      <c r="G331">
        <v>88.98</v>
      </c>
      <c r="H331">
        <v>94.5</v>
      </c>
      <c r="I331">
        <v>105.73</v>
      </c>
      <c r="J331">
        <v>102.37642025755325</v>
      </c>
      <c r="K331">
        <v>101.06902920962199</v>
      </c>
      <c r="L331">
        <v>100.25004393458629</v>
      </c>
      <c r="M331">
        <v>99.15</v>
      </c>
      <c r="N331">
        <v>98.51</v>
      </c>
    </row>
    <row r="332" spans="1:14" x14ac:dyDescent="0.3">
      <c r="A332" t="s">
        <v>309</v>
      </c>
      <c r="B332" t="str">
        <f>VLOOKUP($A332,classifications!$A$1:$B$357,2,FALSE)</f>
        <v>Predominantly Urban</v>
      </c>
      <c r="C332" t="str">
        <f>VLOOKUP($A332,classifications!$A$1:$D$357,4,FALSE)</f>
        <v>Unitary Authority</v>
      </c>
      <c r="D332">
        <v>78.73</v>
      </c>
      <c r="E332">
        <v>79.27</v>
      </c>
      <c r="F332">
        <v>83.58</v>
      </c>
      <c r="G332">
        <v>88.06</v>
      </c>
      <c r="H332">
        <v>92.03</v>
      </c>
      <c r="I332">
        <v>95.88</v>
      </c>
      <c r="J332">
        <v>98.656665074816942</v>
      </c>
      <c r="K332">
        <v>97.408782677165362</v>
      </c>
      <c r="L332">
        <v>97.827032127935468</v>
      </c>
      <c r="M332">
        <v>96.7</v>
      </c>
      <c r="N332">
        <v>95.79</v>
      </c>
    </row>
    <row r="333" spans="1:14" x14ac:dyDescent="0.3">
      <c r="A333" t="s">
        <v>313</v>
      </c>
      <c r="B333" t="str">
        <f>VLOOKUP($A333,classifications!$A$1:$B$357,2,FALSE)</f>
        <v>Predominantly Rural</v>
      </c>
      <c r="C333" t="str">
        <f>VLOOKUP($A333,classifications!$A$1:$D$357,4,FALSE)</f>
        <v>Unitary Authority</v>
      </c>
      <c r="D333">
        <v>73.02</v>
      </c>
      <c r="E333">
        <v>72.55</v>
      </c>
      <c r="F333">
        <v>76.150000000000006</v>
      </c>
      <c r="G333">
        <v>80.53</v>
      </c>
      <c r="H333">
        <v>82.78</v>
      </c>
      <c r="I333">
        <v>85.67</v>
      </c>
      <c r="J333">
        <v>86.911283966424818</v>
      </c>
      <c r="K333">
        <v>85.15546496815287</v>
      </c>
      <c r="L333">
        <v>83.765092775096875</v>
      </c>
      <c r="M333">
        <v>83.94</v>
      </c>
      <c r="N333">
        <v>82.22</v>
      </c>
    </row>
    <row r="334" spans="1:14" x14ac:dyDescent="0.3">
      <c r="A334" t="s">
        <v>83</v>
      </c>
      <c r="B334" t="str">
        <f>VLOOKUP($A334,classifications!$A$1:$B$357,2,FALSE)</f>
        <v>Predominantly Rural</v>
      </c>
      <c r="C334" t="str">
        <f>VLOOKUP($A334,classifications!$A$1:$D$357,4,FALSE)</f>
        <v>Unitary Authority</v>
      </c>
      <c r="D334">
        <v>77.349999999999994</v>
      </c>
      <c r="E334">
        <v>79.95</v>
      </c>
      <c r="F334">
        <v>84.51</v>
      </c>
      <c r="G334">
        <v>90.15</v>
      </c>
      <c r="H334">
        <v>94.65</v>
      </c>
      <c r="I334">
        <v>100.82</v>
      </c>
      <c r="J334">
        <v>104.09000000000002</v>
      </c>
      <c r="K334">
        <v>103.45999999999998</v>
      </c>
      <c r="L334">
        <v>99.909999999999982</v>
      </c>
      <c r="M334">
        <v>99.27</v>
      </c>
      <c r="N334">
        <v>98.41</v>
      </c>
    </row>
    <row r="335" spans="1:14" x14ac:dyDescent="0.3">
      <c r="A335" t="s">
        <v>330</v>
      </c>
      <c r="B335" t="str">
        <f>VLOOKUP($A335,classifications!$A$1:$B$357,2,FALSE)</f>
        <v>Urban with Significant Rural</v>
      </c>
      <c r="C335" t="str">
        <f>VLOOKUP($A335,classifications!$A$1:$D$357,4,FALSE)</f>
        <v>Unitary Authority</v>
      </c>
      <c r="D335">
        <v>76.819999999999993</v>
      </c>
      <c r="E335">
        <v>77.17</v>
      </c>
      <c r="F335">
        <v>81.48</v>
      </c>
      <c r="G335">
        <v>86.45</v>
      </c>
      <c r="H335">
        <v>90.73</v>
      </c>
      <c r="I335">
        <v>95.46</v>
      </c>
      <c r="J335">
        <v>97.462744941851227</v>
      </c>
      <c r="K335">
        <v>95.235509702104409</v>
      </c>
      <c r="L335">
        <v>94.226460286817456</v>
      </c>
      <c r="M335">
        <v>93.65</v>
      </c>
      <c r="N335">
        <v>92.59</v>
      </c>
    </row>
    <row r="336" spans="1:14" x14ac:dyDescent="0.3">
      <c r="A336" t="s">
        <v>333</v>
      </c>
      <c r="B336" t="str">
        <f>VLOOKUP($A336,classifications!$A$1:$B$357,2,FALSE)</f>
        <v>Predominantly Urban</v>
      </c>
      <c r="C336" t="str">
        <f>VLOOKUP($A336,classifications!$A$1:$D$357,4,FALSE)</f>
        <v>Unitary Authority</v>
      </c>
      <c r="D336">
        <v>60.25</v>
      </c>
      <c r="E336">
        <v>58.38</v>
      </c>
      <c r="F336">
        <v>61.91</v>
      </c>
      <c r="G336">
        <v>66.099999999999994</v>
      </c>
      <c r="H336">
        <v>69.94</v>
      </c>
      <c r="I336">
        <v>73.959999999999994</v>
      </c>
      <c r="J336">
        <v>76.619852985298508</v>
      </c>
      <c r="K336">
        <v>76.05643106893109</v>
      </c>
      <c r="L336">
        <v>75.847348930394887</v>
      </c>
      <c r="M336">
        <v>75.06</v>
      </c>
      <c r="N336">
        <v>74.33</v>
      </c>
    </row>
    <row r="337" spans="1:14" x14ac:dyDescent="0.3">
      <c r="A337" t="s">
        <v>377</v>
      </c>
      <c r="B337" t="str">
        <f>VLOOKUP($A337,classifications!$A$1:$B$357,2,FALSE)</f>
        <v>Predominantly Urban</v>
      </c>
      <c r="C337" t="str">
        <f>VLOOKUP($A337,classifications!$A$1:$D$357,4,FALSE)</f>
        <v>Unitary Authority</v>
      </c>
      <c r="D337" t="s">
        <v>389</v>
      </c>
      <c r="E337" t="s">
        <v>389</v>
      </c>
      <c r="F337" t="s">
        <v>389</v>
      </c>
      <c r="G337" t="s">
        <v>389</v>
      </c>
      <c r="H337" t="s">
        <v>389</v>
      </c>
      <c r="I337" t="s">
        <v>389</v>
      </c>
      <c r="J337" t="s">
        <v>389</v>
      </c>
      <c r="K337" t="s">
        <v>389</v>
      </c>
      <c r="L337" t="s">
        <v>389</v>
      </c>
      <c r="M337" t="s">
        <v>389</v>
      </c>
      <c r="N337">
        <v>102.42</v>
      </c>
    </row>
    <row r="338" spans="1:14" x14ac:dyDescent="0.3">
      <c r="A338" t="s">
        <v>340</v>
      </c>
      <c r="B338" t="str">
        <f>VLOOKUP($A338,classifications!$A$1:$B$357,2,FALSE)</f>
        <v>Predominantly Urban</v>
      </c>
      <c r="C338" t="str">
        <f>VLOOKUP($A338,classifications!$A$1:$D$357,4,FALSE)</f>
        <v>Unitary Authority</v>
      </c>
      <c r="D338">
        <v>76.319999999999993</v>
      </c>
      <c r="E338">
        <v>80.73</v>
      </c>
      <c r="F338">
        <v>82.25</v>
      </c>
      <c r="G338">
        <v>92.73</v>
      </c>
      <c r="H338">
        <v>90.81</v>
      </c>
      <c r="I338">
        <v>101.34</v>
      </c>
      <c r="J338">
        <v>98.701661575387305</v>
      </c>
      <c r="K338">
        <v>97.834730951356008</v>
      </c>
      <c r="L338">
        <v>97.515049714406587</v>
      </c>
      <c r="M338">
        <v>96.96</v>
      </c>
      <c r="N338">
        <v>97.02</v>
      </c>
    </row>
    <row r="339" spans="1:14" x14ac:dyDescent="0.3">
      <c r="A339" t="s">
        <v>345</v>
      </c>
      <c r="B339" t="str">
        <f>VLOOKUP($A339,classifications!$A$1:$B$357,2,FALSE)</f>
        <v>Predominantly Urban</v>
      </c>
      <c r="C339" t="str">
        <f>VLOOKUP($A339,classifications!$A$1:$D$357,4,FALSE)</f>
        <v>Unitary Authority</v>
      </c>
      <c r="D339">
        <v>80.81</v>
      </c>
      <c r="E339">
        <v>81.5</v>
      </c>
      <c r="F339">
        <v>86.03</v>
      </c>
      <c r="G339">
        <v>91.24</v>
      </c>
      <c r="H339">
        <v>94.28</v>
      </c>
      <c r="I339">
        <v>97.94</v>
      </c>
      <c r="J339">
        <v>100.3076643598616</v>
      </c>
      <c r="K339">
        <v>98.625021573182877</v>
      </c>
      <c r="L339">
        <v>96.918495715645818</v>
      </c>
      <c r="M339">
        <v>96.03</v>
      </c>
      <c r="N339">
        <v>95.6</v>
      </c>
    </row>
    <row r="340" spans="1:14" x14ac:dyDescent="0.3">
      <c r="A340" t="s">
        <v>348</v>
      </c>
      <c r="B340" t="str">
        <f>VLOOKUP($A340,classifications!$A$1:$B$357,2,FALSE)</f>
        <v>Predominantly Urban</v>
      </c>
      <c r="C340" t="str">
        <f>VLOOKUP($A340,classifications!$A$1:$D$357,4,FALSE)</f>
        <v>Unitary Authority</v>
      </c>
      <c r="D340">
        <v>71.95</v>
      </c>
      <c r="E340">
        <v>77.150000000000006</v>
      </c>
      <c r="F340">
        <v>80.459999999999994</v>
      </c>
      <c r="G340">
        <v>82.23</v>
      </c>
      <c r="H340">
        <v>85.09</v>
      </c>
      <c r="I340">
        <v>88.4</v>
      </c>
      <c r="J340">
        <v>90.133794023479197</v>
      </c>
      <c r="K340">
        <v>89.778966986155481</v>
      </c>
      <c r="L340">
        <v>88.341669839543101</v>
      </c>
      <c r="M340">
        <v>88.93</v>
      </c>
      <c r="N340">
        <v>88.92</v>
      </c>
    </row>
    <row r="341" spans="1:14" x14ac:dyDescent="0.3">
      <c r="A341" t="s">
        <v>295</v>
      </c>
      <c r="B341" t="str">
        <f>VLOOKUP($A341,classifications!$A$1:$B$357,2,FALSE)</f>
        <v>Predominantly Rural</v>
      </c>
      <c r="C341" t="str">
        <f>VLOOKUP($A341,classifications!$A$1:$D$357,4,FALSE)</f>
        <v>Unitary Authority</v>
      </c>
      <c r="D341">
        <v>81.66</v>
      </c>
      <c r="E341">
        <v>81.92</v>
      </c>
      <c r="F341">
        <v>86.54</v>
      </c>
      <c r="G341">
        <v>92.22</v>
      </c>
      <c r="H341">
        <v>96.07</v>
      </c>
      <c r="I341">
        <v>99.82</v>
      </c>
      <c r="J341">
        <v>101.82229577094824</v>
      </c>
      <c r="K341">
        <v>101.05855778867964</v>
      </c>
      <c r="L341">
        <v>99.8852100795756</v>
      </c>
      <c r="M341">
        <v>99.16</v>
      </c>
      <c r="N341">
        <v>97.56</v>
      </c>
    </row>
    <row r="342" spans="1:14" x14ac:dyDescent="0.3">
      <c r="A342" t="s">
        <v>109</v>
      </c>
      <c r="B342" t="str">
        <f>VLOOKUP($A342,classifications!$A$1:$B$357,2,FALSE)</f>
        <v>Predominantly Rural</v>
      </c>
      <c r="C342" t="str">
        <f>VLOOKUP($A342,classifications!$A$1:$D$357,4,FALSE)</f>
        <v>Unitary Authority</v>
      </c>
      <c r="D342" t="s">
        <v>389</v>
      </c>
      <c r="E342" t="s">
        <v>389</v>
      </c>
      <c r="F342" t="s">
        <v>389</v>
      </c>
      <c r="G342" t="s">
        <v>389</v>
      </c>
      <c r="H342" t="s">
        <v>389</v>
      </c>
      <c r="I342" t="s">
        <v>389</v>
      </c>
      <c r="J342" t="s">
        <v>389</v>
      </c>
      <c r="K342" t="s">
        <v>389</v>
      </c>
      <c r="L342" t="s">
        <v>389</v>
      </c>
      <c r="M342" t="s">
        <v>389</v>
      </c>
      <c r="N342">
        <v>96.9</v>
      </c>
    </row>
    <row r="343" spans="1:14" x14ac:dyDescent="0.3">
      <c r="A343" t="s">
        <v>250</v>
      </c>
      <c r="B343" t="str">
        <f>VLOOKUP($A343,classifications!$A$1:$B$357,2,FALSE)</f>
        <v>Urban with Significant Rural</v>
      </c>
      <c r="C343" t="str">
        <f>VLOOKUP($A343,classifications!$A$1:$D$357,4,FALSE)</f>
        <v>Shire District</v>
      </c>
      <c r="D343">
        <v>79.040000000000006</v>
      </c>
      <c r="E343">
        <v>79.27</v>
      </c>
      <c r="F343">
        <v>83.31</v>
      </c>
      <c r="G343">
        <v>88.37</v>
      </c>
      <c r="H343">
        <v>91.77</v>
      </c>
      <c r="I343">
        <v>95.86</v>
      </c>
      <c r="J343">
        <v>98.382483262325024</v>
      </c>
      <c r="K343">
        <v>97.365853945818628</v>
      </c>
      <c r="L343">
        <v>96.096508875739659</v>
      </c>
      <c r="M343">
        <v>95.13</v>
      </c>
      <c r="N343" t="s">
        <v>389</v>
      </c>
    </row>
    <row r="344" spans="1:14" x14ac:dyDescent="0.3">
      <c r="A344" t="s">
        <v>251</v>
      </c>
      <c r="B344" t="str">
        <f>VLOOKUP($A344,classifications!$A$1:$B$357,2,FALSE)</f>
        <v>Predominantly Rural</v>
      </c>
      <c r="C344" t="str">
        <f>VLOOKUP($A344,classifications!$A$1:$D$357,4,FALSE)</f>
        <v>Shire District</v>
      </c>
      <c r="D344">
        <v>80.34</v>
      </c>
      <c r="E344">
        <v>80.36</v>
      </c>
      <c r="F344">
        <v>84.86</v>
      </c>
      <c r="G344">
        <v>90.05</v>
      </c>
      <c r="H344">
        <v>93.08</v>
      </c>
      <c r="I344">
        <v>96.64</v>
      </c>
      <c r="J344">
        <v>98.69026282853568</v>
      </c>
      <c r="K344">
        <v>97.619179197994981</v>
      </c>
      <c r="L344">
        <v>96.503557089084069</v>
      </c>
      <c r="M344">
        <v>95.47</v>
      </c>
      <c r="N344" t="s">
        <v>389</v>
      </c>
    </row>
    <row r="345" spans="1:14" x14ac:dyDescent="0.3">
      <c r="A345" t="s">
        <v>266</v>
      </c>
      <c r="B345" t="str">
        <f>VLOOKUP($A345,classifications!$A$1:$B$357,2,FALSE)</f>
        <v>Predominantly Rural</v>
      </c>
      <c r="C345" t="str">
        <f>VLOOKUP($A345,classifications!$A$1:$D$357,4,FALSE)</f>
        <v>Shire District</v>
      </c>
      <c r="D345">
        <v>74.98</v>
      </c>
      <c r="E345">
        <v>74.97</v>
      </c>
      <c r="F345">
        <v>79.959999999999994</v>
      </c>
      <c r="G345">
        <v>85.2</v>
      </c>
      <c r="H345">
        <v>88.03</v>
      </c>
      <c r="I345">
        <v>91.31</v>
      </c>
      <c r="J345">
        <v>93.18925739247311</v>
      </c>
      <c r="K345">
        <v>92.162883488452252</v>
      </c>
      <c r="L345">
        <v>91.418313018901259</v>
      </c>
      <c r="M345">
        <v>90.52</v>
      </c>
      <c r="N345" t="s">
        <v>389</v>
      </c>
    </row>
    <row r="346" spans="1:14" x14ac:dyDescent="0.3">
      <c r="A346" t="s">
        <v>263</v>
      </c>
      <c r="B346" t="str">
        <f>VLOOKUP($A346,classifications!$A$1:$B$357,2,FALSE)</f>
        <v>Predominantly Rural</v>
      </c>
      <c r="C346" t="str">
        <f>VLOOKUP($A346,classifications!$A$1:$D$357,4,FALSE)</f>
        <v>Shire District</v>
      </c>
      <c r="D346">
        <v>74.25</v>
      </c>
      <c r="E346">
        <v>75.209999999999994</v>
      </c>
      <c r="F346">
        <v>79.64</v>
      </c>
      <c r="G346">
        <v>84.93</v>
      </c>
      <c r="H346">
        <v>87.96</v>
      </c>
      <c r="I346">
        <v>91.41</v>
      </c>
      <c r="J346">
        <v>93.247146772228987</v>
      </c>
      <c r="K346">
        <v>91.644685871897025</v>
      </c>
      <c r="L346">
        <v>91.526236890808121</v>
      </c>
      <c r="M346">
        <v>90.65</v>
      </c>
      <c r="N346" t="s">
        <v>389</v>
      </c>
    </row>
    <row r="347" spans="1:14" x14ac:dyDescent="0.3">
      <c r="A347" t="s">
        <v>267</v>
      </c>
      <c r="B347" t="str">
        <f>VLOOKUP($A347,classifications!$A$1:$B$357,2,FALSE)</f>
        <v>Predominantly Rural</v>
      </c>
      <c r="C347" t="str">
        <f>VLOOKUP($A347,classifications!$A$1:$D$357,4,FALSE)</f>
        <v>Shire District</v>
      </c>
      <c r="D347">
        <v>75.680000000000007</v>
      </c>
      <c r="E347">
        <v>76.95</v>
      </c>
      <c r="F347">
        <v>81.08</v>
      </c>
      <c r="G347">
        <v>82.8</v>
      </c>
      <c r="H347">
        <v>89.5</v>
      </c>
      <c r="I347">
        <v>92.77</v>
      </c>
      <c r="J347">
        <v>94.663820158102766</v>
      </c>
      <c r="K347">
        <v>92.961314851485142</v>
      </c>
      <c r="L347">
        <v>93.246076470588235</v>
      </c>
      <c r="M347">
        <v>92.34</v>
      </c>
      <c r="N347" t="s">
        <v>389</v>
      </c>
    </row>
    <row r="348" spans="1:14" x14ac:dyDescent="0.3">
      <c r="A348" t="s">
        <v>268</v>
      </c>
      <c r="B348" t="str">
        <f>VLOOKUP($A348,classifications!$A$1:$B$357,2,FALSE)</f>
        <v>Urban with Significant Rural</v>
      </c>
      <c r="C348" t="str">
        <f>VLOOKUP($A348,classifications!$A$1:$D$357,4,FALSE)</f>
        <v>Shire District</v>
      </c>
      <c r="D348">
        <v>74.62</v>
      </c>
      <c r="E348">
        <v>74.89</v>
      </c>
      <c r="F348">
        <v>79.08</v>
      </c>
      <c r="G348">
        <v>83.52</v>
      </c>
      <c r="H348">
        <v>86.59</v>
      </c>
      <c r="I348">
        <v>89.52</v>
      </c>
      <c r="J348">
        <v>91.208595250126322</v>
      </c>
      <c r="K348">
        <v>89.922602880658445</v>
      </c>
      <c r="L348">
        <v>89.944190231362455</v>
      </c>
      <c r="M348">
        <v>89.13</v>
      </c>
      <c r="N348" t="s">
        <v>389</v>
      </c>
    </row>
    <row r="349" spans="1:14" x14ac:dyDescent="0.3">
      <c r="A349" t="s">
        <v>306</v>
      </c>
      <c r="B349" t="str">
        <f>VLOOKUP($A349,classifications!$A$1:$B$357,2,FALSE)</f>
        <v>Predominantly Urban</v>
      </c>
      <c r="C349" t="str">
        <f>VLOOKUP($A349,classifications!$A$1:$D$357,4,FALSE)</f>
        <v>Unitary Authority</v>
      </c>
      <c r="D349">
        <v>86.15</v>
      </c>
      <c r="E349">
        <v>85.73</v>
      </c>
      <c r="F349">
        <v>89.77</v>
      </c>
      <c r="G349">
        <v>96.49</v>
      </c>
      <c r="H349">
        <v>99.33</v>
      </c>
      <c r="I349">
        <v>103.57</v>
      </c>
      <c r="J349">
        <v>105.10054213898472</v>
      </c>
      <c r="K349">
        <v>105.4698139287613</v>
      </c>
      <c r="L349">
        <v>102.8002261553589</v>
      </c>
      <c r="M349">
        <v>103.12</v>
      </c>
      <c r="N349" t="s">
        <v>389</v>
      </c>
    </row>
    <row r="350" spans="1:14" x14ac:dyDescent="0.3">
      <c r="A350" t="s">
        <v>110</v>
      </c>
      <c r="B350" t="str">
        <f>VLOOKUP($A350,classifications!$A$1:$B$357,2,FALSE)</f>
        <v>Predominantly Urban</v>
      </c>
      <c r="C350" t="str">
        <f>VLOOKUP($A350,classifications!$A$1:$D$357,4,FALSE)</f>
        <v>Shire District</v>
      </c>
      <c r="D350">
        <v>88.24</v>
      </c>
      <c r="E350">
        <v>88.06</v>
      </c>
      <c r="F350">
        <v>92.59</v>
      </c>
      <c r="G350">
        <v>98.46</v>
      </c>
      <c r="H350">
        <v>102.36</v>
      </c>
      <c r="I350">
        <v>106.33</v>
      </c>
      <c r="J350">
        <v>108.68827756445418</v>
      </c>
      <c r="K350">
        <v>107.42279159756772</v>
      </c>
      <c r="L350">
        <v>106.68286990508095</v>
      </c>
      <c r="M350">
        <v>105.24</v>
      </c>
      <c r="N350" t="s">
        <v>389</v>
      </c>
    </row>
    <row r="351" spans="1:14" x14ac:dyDescent="0.3">
      <c r="A351" t="s">
        <v>334</v>
      </c>
      <c r="B351" t="str">
        <f>VLOOKUP($A351,classifications!$A$1:$B$357,2,FALSE)</f>
        <v>Predominantly Urban</v>
      </c>
      <c r="C351" t="str">
        <f>VLOOKUP($A351,classifications!$A$1:$D$357,4,FALSE)</f>
        <v>Unitary Authority</v>
      </c>
      <c r="D351">
        <v>85.73</v>
      </c>
      <c r="E351">
        <v>85.56</v>
      </c>
      <c r="F351">
        <v>88.67</v>
      </c>
      <c r="G351">
        <v>95.32</v>
      </c>
      <c r="H351">
        <v>99.62</v>
      </c>
      <c r="I351">
        <v>103.25</v>
      </c>
      <c r="J351">
        <v>105.67475259621257</v>
      </c>
      <c r="K351">
        <v>104.03169258373205</v>
      </c>
      <c r="L351">
        <v>103.53251518833535</v>
      </c>
      <c r="M351">
        <v>102.01</v>
      </c>
      <c r="N351" t="s">
        <v>389</v>
      </c>
    </row>
    <row r="352" spans="1:14" x14ac:dyDescent="0.3">
      <c r="A352" t="s">
        <v>112</v>
      </c>
      <c r="B352" t="str">
        <f>VLOOKUP($A352,classifications!$A$1:$B$357,2,FALSE)</f>
        <v>Predominantly Rural</v>
      </c>
      <c r="C352" t="str">
        <f>VLOOKUP($A352,classifications!$A$1:$D$357,4,FALSE)</f>
        <v>Shire District</v>
      </c>
      <c r="D352">
        <v>86.22</v>
      </c>
      <c r="E352">
        <v>85.88</v>
      </c>
      <c r="F352">
        <v>90.23</v>
      </c>
      <c r="G352">
        <v>95.26</v>
      </c>
      <c r="H352">
        <v>98.68</v>
      </c>
      <c r="I352">
        <v>97.18</v>
      </c>
      <c r="J352">
        <v>104.18992513020834</v>
      </c>
      <c r="K352">
        <v>103.10259782966132</v>
      </c>
      <c r="L352">
        <v>102.10969696969697</v>
      </c>
      <c r="M352">
        <v>100.06</v>
      </c>
      <c r="N352" t="s">
        <v>389</v>
      </c>
    </row>
    <row r="353" spans="1:14" x14ac:dyDescent="0.3">
      <c r="A353" t="s">
        <v>113</v>
      </c>
      <c r="B353" t="str">
        <f>VLOOKUP($A353,classifications!$A$1:$B$357,2,FALSE)</f>
        <v>Predominantly Rural</v>
      </c>
      <c r="C353" t="str">
        <f>VLOOKUP($A353,classifications!$A$1:$D$357,4,FALSE)</f>
        <v>Shire District</v>
      </c>
      <c r="D353">
        <v>83.73</v>
      </c>
      <c r="E353">
        <v>84.18</v>
      </c>
      <c r="F353">
        <v>89.9</v>
      </c>
      <c r="G353">
        <v>96.41</v>
      </c>
      <c r="H353">
        <v>101.63</v>
      </c>
      <c r="I353">
        <v>103.57</v>
      </c>
      <c r="J353">
        <v>105.7609952885748</v>
      </c>
      <c r="K353">
        <v>104.90636636636637</v>
      </c>
      <c r="L353">
        <v>103.60276950565815</v>
      </c>
      <c r="M353">
        <v>102.55</v>
      </c>
      <c r="N353" t="s">
        <v>389</v>
      </c>
    </row>
    <row r="354" spans="1:14" x14ac:dyDescent="0.3">
      <c r="A354" t="s">
        <v>114</v>
      </c>
      <c r="B354" t="str">
        <f>VLOOKUP($A354,classifications!$A$1:$B$357,2,FALSE)</f>
        <v>Predominantly Rural</v>
      </c>
      <c r="C354" t="str">
        <f>VLOOKUP($A354,classifications!$A$1:$D$357,4,FALSE)</f>
        <v>Shire District</v>
      </c>
      <c r="D354">
        <v>83.64</v>
      </c>
      <c r="E354">
        <v>83.27</v>
      </c>
      <c r="F354">
        <v>87.77</v>
      </c>
      <c r="G354">
        <v>93.18</v>
      </c>
      <c r="H354">
        <v>96.18</v>
      </c>
      <c r="I354">
        <v>99.63</v>
      </c>
      <c r="J354">
        <v>101.88900044523599</v>
      </c>
      <c r="K354">
        <v>100.89850144092217</v>
      </c>
      <c r="L354">
        <v>99.850309439002658</v>
      </c>
      <c r="M354">
        <v>98.87</v>
      </c>
      <c r="N354" t="s">
        <v>389</v>
      </c>
    </row>
    <row r="355" spans="1:14" x14ac:dyDescent="0.3">
      <c r="A355" t="s">
        <v>115</v>
      </c>
      <c r="B355" t="str">
        <f>VLOOKUP($A355,classifications!$A$1:$B$357,2,FALSE)</f>
        <v>Predominantly Urban</v>
      </c>
      <c r="C355" t="str">
        <f>VLOOKUP($A355,classifications!$A$1:$D$357,4,FALSE)</f>
        <v>Shire District</v>
      </c>
      <c r="D355">
        <v>74.099999999999994</v>
      </c>
      <c r="E355">
        <v>75.069999999999993</v>
      </c>
      <c r="F355">
        <v>80.17</v>
      </c>
      <c r="G355">
        <v>86.05</v>
      </c>
      <c r="H355">
        <v>94.46</v>
      </c>
      <c r="I355">
        <v>93.72</v>
      </c>
      <c r="J355">
        <v>96.040939751146041</v>
      </c>
      <c r="K355">
        <v>95.095052631578938</v>
      </c>
      <c r="L355">
        <v>93.996578249336892</v>
      </c>
      <c r="M355">
        <v>93.23</v>
      </c>
      <c r="N355" t="s">
        <v>389</v>
      </c>
    </row>
    <row r="356" spans="1:14" x14ac:dyDescent="0.3">
      <c r="A356" t="s">
        <v>111</v>
      </c>
      <c r="B356" t="str">
        <f>VLOOKUP($A356,classifications!$A$1:$B$357,2,FALSE)</f>
        <v>Urban with Significant Rural</v>
      </c>
      <c r="C356" t="str">
        <f>VLOOKUP($A356,classifications!$A$1:$D$357,4,FALSE)</f>
        <v>Shire District</v>
      </c>
      <c r="D356">
        <v>84.88</v>
      </c>
      <c r="E356">
        <v>84.45</v>
      </c>
      <c r="F356">
        <v>88.15</v>
      </c>
      <c r="G356">
        <v>93.94</v>
      </c>
      <c r="H356">
        <v>99.32</v>
      </c>
      <c r="I356">
        <v>100.72</v>
      </c>
      <c r="J356">
        <v>102.59018437225637</v>
      </c>
      <c r="K356">
        <v>101.54270092226614</v>
      </c>
      <c r="L356">
        <v>100.83009747452371</v>
      </c>
      <c r="M356">
        <v>99.81</v>
      </c>
      <c r="N356" t="s">
        <v>389</v>
      </c>
    </row>
    <row r="357" spans="1:14" x14ac:dyDescent="0.3">
      <c r="A357" t="s">
        <v>75</v>
      </c>
      <c r="B357" t="str">
        <f>VLOOKUP($A357,classifications!$A$1:$B$357,2,FALSE)</f>
        <v>Urban with Significant Rural</v>
      </c>
      <c r="C357" t="str">
        <f>VLOOKUP($A357,classifications!$A$1:$D$357,4,FALSE)</f>
        <v>Shire District</v>
      </c>
      <c r="D357">
        <v>95.67</v>
      </c>
      <c r="E357">
        <v>96.71</v>
      </c>
      <c r="F357">
        <v>100.99</v>
      </c>
      <c r="G357">
        <v>108.63</v>
      </c>
      <c r="H357">
        <v>113.36</v>
      </c>
      <c r="I357">
        <v>119.12</v>
      </c>
      <c r="J357">
        <v>121.33690094683176</v>
      </c>
      <c r="K357">
        <v>119.92792621776503</v>
      </c>
      <c r="L357">
        <v>118.80624596629616</v>
      </c>
      <c r="M357">
        <v>117.7</v>
      </c>
      <c r="N357">
        <v>116.57</v>
      </c>
    </row>
    <row r="358" spans="1:14" x14ac:dyDescent="0.3">
      <c r="A358" t="s">
        <v>73</v>
      </c>
      <c r="B358" t="str">
        <f>VLOOKUP($A358,classifications!$A$1:$B$357,2,FALSE)</f>
        <v>Predominantly Rural</v>
      </c>
      <c r="C358" t="str">
        <f>VLOOKUP($A358,classifications!$A$1:$D$357,4,FALSE)</f>
        <v>Shire District</v>
      </c>
      <c r="D358">
        <v>84.77</v>
      </c>
      <c r="E358">
        <v>85.45</v>
      </c>
      <c r="F358">
        <v>92.51</v>
      </c>
      <c r="G358">
        <v>97.03</v>
      </c>
      <c r="H358">
        <v>100.08</v>
      </c>
      <c r="I358">
        <v>104.94</v>
      </c>
      <c r="J358">
        <v>106.29762735683336</v>
      </c>
      <c r="K358">
        <v>105.52694487073545</v>
      </c>
      <c r="L358">
        <v>104.63779845880262</v>
      </c>
      <c r="M358">
        <v>103.77</v>
      </c>
      <c r="N358">
        <v>103.74</v>
      </c>
    </row>
    <row r="359" spans="1:14" x14ac:dyDescent="0.3">
      <c r="A359" t="s">
        <v>74</v>
      </c>
      <c r="B359" t="str">
        <f>VLOOKUP($A359,classifications!$A$1:$B$357,2,FALSE)</f>
        <v>Urban with Significant Rural</v>
      </c>
      <c r="C359" t="str">
        <f>VLOOKUP($A359,classifications!$A$1:$D$357,4,FALSE)</f>
        <v>Shire District</v>
      </c>
      <c r="D359">
        <v>92.81</v>
      </c>
      <c r="E359">
        <v>92.76</v>
      </c>
      <c r="F359">
        <v>97.43</v>
      </c>
      <c r="G359">
        <v>103.39</v>
      </c>
      <c r="H359">
        <v>107.01</v>
      </c>
      <c r="I359">
        <v>111.56</v>
      </c>
      <c r="J359">
        <v>114.2675682986205</v>
      </c>
      <c r="K359">
        <v>112.16311299575955</v>
      </c>
      <c r="L359">
        <v>111.46986013986015</v>
      </c>
      <c r="M359">
        <v>110.25</v>
      </c>
      <c r="N359">
        <v>109.29</v>
      </c>
    </row>
    <row r="360" spans="1:14" x14ac:dyDescent="0.3">
      <c r="A360" t="s">
        <v>76</v>
      </c>
      <c r="B360" t="str">
        <f>VLOOKUP($A360,classifications!$A$1:$B$357,2,FALSE)</f>
        <v>Urban with Significant Rural</v>
      </c>
      <c r="C360" t="str">
        <f>VLOOKUP($A360,classifications!$A$1:$D$357,4,FALSE)</f>
        <v>Shire District</v>
      </c>
      <c r="D360">
        <v>95.74</v>
      </c>
      <c r="E360">
        <v>95.29</v>
      </c>
      <c r="F360">
        <v>97.98</v>
      </c>
      <c r="G360">
        <v>106.94</v>
      </c>
      <c r="H360">
        <v>109.71</v>
      </c>
      <c r="I360">
        <v>115.34</v>
      </c>
      <c r="J360">
        <v>118.68408993927456</v>
      </c>
      <c r="K360">
        <v>116.47308170951365</v>
      </c>
      <c r="L360">
        <v>115.35290391576177</v>
      </c>
      <c r="M360">
        <v>114.28</v>
      </c>
      <c r="N360">
        <v>113.21</v>
      </c>
    </row>
    <row r="363" spans="1:14" x14ac:dyDescent="0.3">
      <c r="A363" t="s">
        <v>1</v>
      </c>
      <c r="B363" t="s">
        <v>1</v>
      </c>
      <c r="D363">
        <f>D4</f>
        <v>77.91</v>
      </c>
      <c r="E363">
        <f t="shared" ref="E363:N363" si="0">E4</f>
        <v>78.28</v>
      </c>
      <c r="F363">
        <f t="shared" si="0"/>
        <v>83.208753658099056</v>
      </c>
      <c r="G363">
        <f t="shared" si="0"/>
        <v>88.409942658367427</v>
      </c>
      <c r="H363">
        <f t="shared" si="0"/>
        <v>92.3</v>
      </c>
      <c r="I363">
        <f t="shared" si="0"/>
        <v>95.89</v>
      </c>
      <c r="J363">
        <f t="shared" si="0"/>
        <v>97.837680540713421</v>
      </c>
      <c r="K363">
        <f t="shared" si="0"/>
        <v>96.611120677502953</v>
      </c>
      <c r="L363">
        <f t="shared" si="0"/>
        <v>95.590073512606367</v>
      </c>
      <c r="M363">
        <f t="shared" si="0"/>
        <v>95.117349370324277</v>
      </c>
      <c r="N363">
        <f t="shared" si="0"/>
        <v>94.254292282972415</v>
      </c>
    </row>
    <row r="364" spans="1:14" x14ac:dyDescent="0.3">
      <c r="A364" t="s">
        <v>355</v>
      </c>
      <c r="B364" t="s">
        <v>355</v>
      </c>
      <c r="D364">
        <f>AVERAGEIF($B$5:$B$360,$B364,D$5:D$360)</f>
        <v>81.205082872928173</v>
      </c>
      <c r="E364">
        <f t="shared" ref="E364:N364" si="1">AVERAGEIF($B$5:$B$360,$B364,E$5:E$360)</f>
        <v>81.734640883977832</v>
      </c>
      <c r="F364">
        <f t="shared" si="1"/>
        <v>86.54132596685082</v>
      </c>
      <c r="G364">
        <f t="shared" si="1"/>
        <v>91.867624309392284</v>
      </c>
      <c r="H364">
        <f t="shared" si="1"/>
        <v>96.00314917127065</v>
      </c>
      <c r="I364">
        <f t="shared" si="1"/>
        <v>99.579723756906105</v>
      </c>
      <c r="J364">
        <f t="shared" si="1"/>
        <v>101.84375747017218</v>
      </c>
      <c r="K364">
        <f t="shared" si="1"/>
        <v>100.61498954176295</v>
      </c>
      <c r="L364">
        <f t="shared" si="1"/>
        <v>99.565207792971435</v>
      </c>
      <c r="M364">
        <f t="shared" si="1"/>
        <v>98.955193370165716</v>
      </c>
      <c r="N364">
        <f t="shared" si="1"/>
        <v>98.157528089887663</v>
      </c>
    </row>
    <row r="365" spans="1:14" x14ac:dyDescent="0.3">
      <c r="A365" t="s">
        <v>354</v>
      </c>
      <c r="B365" t="s">
        <v>354</v>
      </c>
      <c r="D365">
        <f t="shared" ref="D365:N366" si="2">AVERAGEIF($B$5:$B$360,$B365,D$5:D$360)</f>
        <v>80.48333333333332</v>
      </c>
      <c r="E365">
        <f t="shared" si="2"/>
        <v>80.91740740740741</v>
      </c>
      <c r="F365">
        <f t="shared" si="2"/>
        <v>85.511666666666684</v>
      </c>
      <c r="G365">
        <f t="shared" si="2"/>
        <v>90.984999999999971</v>
      </c>
      <c r="H365">
        <f t="shared" si="2"/>
        <v>94.647407407407385</v>
      </c>
      <c r="I365">
        <f t="shared" si="2"/>
        <v>98.629444444444445</v>
      </c>
      <c r="J365">
        <f t="shared" si="2"/>
        <v>100.68124476284153</v>
      </c>
      <c r="K365">
        <f t="shared" si="2"/>
        <v>99.279600743221721</v>
      </c>
      <c r="L365">
        <f t="shared" si="2"/>
        <v>98.657803683172574</v>
      </c>
      <c r="M365">
        <f t="shared" si="2"/>
        <v>97.673148148148115</v>
      </c>
      <c r="N365">
        <f t="shared" si="2"/>
        <v>97.000588235294146</v>
      </c>
    </row>
    <row r="366" spans="1:14" x14ac:dyDescent="0.3">
      <c r="A366" t="s">
        <v>356</v>
      </c>
      <c r="B366" t="s">
        <v>356</v>
      </c>
      <c r="D366">
        <f t="shared" si="2"/>
        <v>77.832417582417605</v>
      </c>
      <c r="E366">
        <f t="shared" si="2"/>
        <v>78.199780219780237</v>
      </c>
      <c r="F366">
        <f t="shared" si="2"/>
        <v>82.807472527472513</v>
      </c>
      <c r="G366">
        <f t="shared" si="2"/>
        <v>87.679010989010976</v>
      </c>
      <c r="H366">
        <f t="shared" si="2"/>
        <v>91.289340659340638</v>
      </c>
      <c r="I366">
        <f t="shared" si="2"/>
        <v>94.691208791208794</v>
      </c>
      <c r="J366">
        <f t="shared" si="2"/>
        <v>96.589563931555531</v>
      </c>
      <c r="K366">
        <f t="shared" si="2"/>
        <v>95.380559292884669</v>
      </c>
      <c r="L366">
        <f t="shared" si="2"/>
        <v>94.599166003464944</v>
      </c>
      <c r="M366">
        <f t="shared" si="2"/>
        <v>93.754505494505509</v>
      </c>
      <c r="N366">
        <f t="shared" si="2"/>
        <v>92.70886363636366</v>
      </c>
    </row>
    <row r="367" spans="1:14" x14ac:dyDescent="0.3">
      <c r="A367" t="s">
        <v>374</v>
      </c>
      <c r="C367" t="s">
        <v>374</v>
      </c>
      <c r="D367">
        <f>AVERAGEIF($C$5:$C$360,$C367,D$5:D$360)</f>
        <v>97.245151515151505</v>
      </c>
      <c r="E367">
        <f t="shared" ref="E367:N367" si="3">AVERAGEIF($C$5:$C$360,$C367,E$5:E$360)</f>
        <v>98.679696969696963</v>
      </c>
      <c r="F367">
        <f t="shared" si="3"/>
        <v>104.90969696969697</v>
      </c>
      <c r="G367">
        <f t="shared" si="3"/>
        <v>112.09181818181816</v>
      </c>
      <c r="H367">
        <f t="shared" si="3"/>
        <v>117.61939393939394</v>
      </c>
      <c r="I367">
        <f t="shared" si="3"/>
        <v>122.85878787878788</v>
      </c>
      <c r="J367">
        <f t="shared" si="3"/>
        <v>126.75757367016831</v>
      </c>
      <c r="K367">
        <f t="shared" si="3"/>
        <v>125.4159551982257</v>
      </c>
      <c r="L367">
        <f t="shared" si="3"/>
        <v>122.59747089239397</v>
      </c>
      <c r="M367">
        <f t="shared" si="3"/>
        <v>122.66575757575758</v>
      </c>
      <c r="N367">
        <f t="shared" si="3"/>
        <v>121.69818181818181</v>
      </c>
    </row>
    <row r="368" spans="1:14" x14ac:dyDescent="0.3">
      <c r="A368" t="s">
        <v>376</v>
      </c>
      <c r="C368" t="s">
        <v>376</v>
      </c>
      <c r="D368">
        <f t="shared" ref="D368:N370" si="4">AVERAGEIF($C$5:$C$360,$C368,D$5:D$360)</f>
        <v>68.563055555555565</v>
      </c>
      <c r="E368">
        <f t="shared" si="4"/>
        <v>69.01444444444445</v>
      </c>
      <c r="F368">
        <f t="shared" si="4"/>
        <v>73.123888888888871</v>
      </c>
      <c r="G368">
        <f t="shared" si="4"/>
        <v>77.285555555555575</v>
      </c>
      <c r="H368">
        <f t="shared" si="4"/>
        <v>81.121944444444438</v>
      </c>
      <c r="I368">
        <f t="shared" si="4"/>
        <v>84.021944444444458</v>
      </c>
      <c r="J368">
        <f t="shared" si="4"/>
        <v>85.390616360423067</v>
      </c>
      <c r="K368">
        <f t="shared" si="4"/>
        <v>84.412081157216392</v>
      </c>
      <c r="L368">
        <f t="shared" si="4"/>
        <v>83.816611037217228</v>
      </c>
      <c r="M368">
        <f t="shared" si="4"/>
        <v>82.980833333333351</v>
      </c>
      <c r="N368">
        <f t="shared" si="4"/>
        <v>82.256944444444443</v>
      </c>
    </row>
    <row r="369" spans="1:14" x14ac:dyDescent="0.3">
      <c r="A369" t="s">
        <v>370</v>
      </c>
      <c r="C369" t="s">
        <v>370</v>
      </c>
      <c r="D369">
        <f t="shared" si="4"/>
        <v>80.286716417910469</v>
      </c>
      <c r="E369">
        <f t="shared" si="4"/>
        <v>80.657711442786066</v>
      </c>
      <c r="F369">
        <f t="shared" si="4"/>
        <v>85.304029850746232</v>
      </c>
      <c r="G369">
        <f t="shared" si="4"/>
        <v>90.467512437810981</v>
      </c>
      <c r="H369">
        <f t="shared" si="4"/>
        <v>94.22736318407955</v>
      </c>
      <c r="I369">
        <f t="shared" si="4"/>
        <v>97.714875621890542</v>
      </c>
      <c r="J369">
        <f t="shared" si="4"/>
        <v>99.710953768802511</v>
      </c>
      <c r="K369">
        <f t="shared" si="4"/>
        <v>98.479822384569616</v>
      </c>
      <c r="L369">
        <f t="shared" si="4"/>
        <v>97.773377560791687</v>
      </c>
      <c r="M369">
        <f t="shared" si="4"/>
        <v>96.947611940298572</v>
      </c>
      <c r="N369">
        <f t="shared" si="4"/>
        <v>96.096510416666661</v>
      </c>
    </row>
    <row r="370" spans="1:14" x14ac:dyDescent="0.3">
      <c r="A370" t="s">
        <v>372</v>
      </c>
      <c r="C370" t="s">
        <v>372</v>
      </c>
      <c r="D370">
        <f t="shared" si="4"/>
        <v>76.999642857142831</v>
      </c>
      <c r="E370">
        <f t="shared" si="4"/>
        <v>77.259642857142879</v>
      </c>
      <c r="F370">
        <f t="shared" si="4"/>
        <v>81.723214285714306</v>
      </c>
      <c r="G370">
        <f t="shared" si="4"/>
        <v>86.6917857142857</v>
      </c>
      <c r="H370">
        <f t="shared" si="4"/>
        <v>90.238035714285701</v>
      </c>
      <c r="I370">
        <f t="shared" si="4"/>
        <v>93.696428571428555</v>
      </c>
      <c r="J370">
        <f t="shared" si="4"/>
        <v>95.735603740108601</v>
      </c>
      <c r="K370">
        <f t="shared" si="4"/>
        <v>94.286369649032878</v>
      </c>
      <c r="L370">
        <f t="shared" si="4"/>
        <v>93.603298021901878</v>
      </c>
      <c r="M370">
        <f t="shared" si="4"/>
        <v>92.770535714285685</v>
      </c>
      <c r="N370">
        <f t="shared" si="4"/>
        <v>91.957678571428588</v>
      </c>
    </row>
    <row r="373" spans="1:14" x14ac:dyDescent="0.3">
      <c r="A373" t="s">
        <v>380</v>
      </c>
      <c r="B373" t="s">
        <v>355</v>
      </c>
      <c r="C373" t="s">
        <v>370</v>
      </c>
      <c r="D373">
        <f>AVERAGEIFS(D$5:D$360,$B$5:$B$360,$B373,$C$5:$C$360,$C373)</f>
        <v>81.715733333333361</v>
      </c>
      <c r="E373">
        <f t="shared" ref="E373:N373" si="5">AVERAGEIFS(E$5:E$360,$B$5:$B$360,$B373,$C$5:$C$360,$C373)</f>
        <v>82.097999999999999</v>
      </c>
      <c r="F373">
        <f t="shared" si="5"/>
        <v>86.840666666666664</v>
      </c>
      <c r="G373">
        <f t="shared" si="5"/>
        <v>92.110266666666689</v>
      </c>
      <c r="H373">
        <f t="shared" si="5"/>
        <v>96.111466666666672</v>
      </c>
      <c r="I373">
        <f t="shared" si="5"/>
        <v>99.484400000000008</v>
      </c>
      <c r="J373">
        <f t="shared" si="5"/>
        <v>101.42428360600688</v>
      </c>
      <c r="K373">
        <f t="shared" si="5"/>
        <v>100.21332473624597</v>
      </c>
      <c r="L373">
        <f t="shared" si="5"/>
        <v>99.452600049360598</v>
      </c>
      <c r="M373">
        <f t="shared" si="5"/>
        <v>98.795333333333303</v>
      </c>
      <c r="N373">
        <f t="shared" si="5"/>
        <v>97.991643835616401</v>
      </c>
    </row>
    <row r="374" spans="1:14" x14ac:dyDescent="0.3">
      <c r="A374" t="s">
        <v>381</v>
      </c>
      <c r="B374" t="s">
        <v>355</v>
      </c>
      <c r="C374" t="s">
        <v>372</v>
      </c>
      <c r="D374">
        <f t="shared" ref="D374:N384" si="6">AVERAGEIFS(D$5:D$360,$B$5:$B$360,$B374,$C$5:$C$360,$C374)</f>
        <v>78.164324324324326</v>
      </c>
      <c r="E374">
        <f t="shared" si="6"/>
        <v>78.261351351351365</v>
      </c>
      <c r="F374">
        <f t="shared" si="6"/>
        <v>82.606756756756738</v>
      </c>
      <c r="G374">
        <f t="shared" si="6"/>
        <v>87.525945945945935</v>
      </c>
      <c r="H374">
        <f t="shared" si="6"/>
        <v>90.983243243243265</v>
      </c>
      <c r="I374">
        <f t="shared" si="6"/>
        <v>94.147837837837841</v>
      </c>
      <c r="J374">
        <f t="shared" si="6"/>
        <v>96.482073285402066</v>
      </c>
      <c r="K374">
        <f t="shared" si="6"/>
        <v>95.074386719983934</v>
      </c>
      <c r="L374">
        <f t="shared" si="6"/>
        <v>94.574137028025845</v>
      </c>
      <c r="M374">
        <f t="shared" si="6"/>
        <v>93.674594594594595</v>
      </c>
      <c r="N374">
        <f t="shared" si="6"/>
        <v>92.815555555555562</v>
      </c>
    </row>
    <row r="375" spans="1:14" x14ac:dyDescent="0.3">
      <c r="A375" t="s">
        <v>382</v>
      </c>
      <c r="B375" t="s">
        <v>355</v>
      </c>
      <c r="C375" t="s">
        <v>374</v>
      </c>
      <c r="D375">
        <f t="shared" si="6"/>
        <v>97.245151515151505</v>
      </c>
      <c r="E375">
        <f t="shared" si="6"/>
        <v>98.679696969696963</v>
      </c>
      <c r="F375">
        <f t="shared" si="6"/>
        <v>104.90969696969697</v>
      </c>
      <c r="G375">
        <f t="shared" si="6"/>
        <v>112.09181818181816</v>
      </c>
      <c r="H375">
        <f t="shared" si="6"/>
        <v>117.61939393939394</v>
      </c>
      <c r="I375">
        <f t="shared" si="6"/>
        <v>122.85878787878788</v>
      </c>
      <c r="J375">
        <f t="shared" si="6"/>
        <v>126.75757367016831</v>
      </c>
      <c r="K375">
        <f t="shared" si="6"/>
        <v>125.4159551982257</v>
      </c>
      <c r="L375">
        <f t="shared" si="6"/>
        <v>122.59747089239397</v>
      </c>
      <c r="M375">
        <f t="shared" si="6"/>
        <v>122.66575757575758</v>
      </c>
      <c r="N375">
        <f t="shared" si="6"/>
        <v>121.69818181818181</v>
      </c>
    </row>
    <row r="376" spans="1:14" x14ac:dyDescent="0.3">
      <c r="A376" t="s">
        <v>383</v>
      </c>
      <c r="B376" t="s">
        <v>355</v>
      </c>
      <c r="C376" t="s">
        <v>376</v>
      </c>
      <c r="D376">
        <f t="shared" si="6"/>
        <v>68.563055555555565</v>
      </c>
      <c r="E376">
        <f t="shared" si="6"/>
        <v>69.01444444444445</v>
      </c>
      <c r="F376">
        <f t="shared" si="6"/>
        <v>73.123888888888871</v>
      </c>
      <c r="G376">
        <f t="shared" si="6"/>
        <v>77.285555555555575</v>
      </c>
      <c r="H376">
        <f t="shared" si="6"/>
        <v>81.121944444444438</v>
      </c>
      <c r="I376">
        <f t="shared" si="6"/>
        <v>84.021944444444458</v>
      </c>
      <c r="J376">
        <f t="shared" si="6"/>
        <v>85.390616360423067</v>
      </c>
      <c r="K376">
        <f t="shared" si="6"/>
        <v>84.412081157216392</v>
      </c>
      <c r="L376">
        <f t="shared" si="6"/>
        <v>83.816611037217228</v>
      </c>
      <c r="M376">
        <f t="shared" si="6"/>
        <v>82.980833333333351</v>
      </c>
      <c r="N376">
        <f t="shared" si="6"/>
        <v>82.256944444444443</v>
      </c>
    </row>
    <row r="378" spans="1:14" x14ac:dyDescent="0.3">
      <c r="A378" t="s">
        <v>384</v>
      </c>
      <c r="B378" t="s">
        <v>356</v>
      </c>
      <c r="C378" t="s">
        <v>370</v>
      </c>
      <c r="D378">
        <f t="shared" si="6"/>
        <v>78.378374999999991</v>
      </c>
      <c r="E378">
        <f t="shared" si="6"/>
        <v>78.718875000000025</v>
      </c>
      <c r="F378">
        <f t="shared" si="6"/>
        <v>83.340624999999989</v>
      </c>
      <c r="G378">
        <f t="shared" si="6"/>
        <v>88.239874999999998</v>
      </c>
      <c r="H378">
        <f t="shared" si="6"/>
        <v>91.911249999999981</v>
      </c>
      <c r="I378">
        <f t="shared" si="6"/>
        <v>95.292375000000021</v>
      </c>
      <c r="J378">
        <f t="shared" si="6"/>
        <v>97.238517291205682</v>
      </c>
      <c r="K378">
        <f t="shared" si="6"/>
        <v>96.05834826448617</v>
      </c>
      <c r="L378">
        <f t="shared" si="6"/>
        <v>95.327730010769102</v>
      </c>
      <c r="M378">
        <f t="shared" si="6"/>
        <v>94.458125000000024</v>
      </c>
      <c r="N378">
        <f t="shared" si="6"/>
        <v>93.39657894736844</v>
      </c>
    </row>
    <row r="379" spans="1:14" x14ac:dyDescent="0.3">
      <c r="A379" t="s">
        <v>385</v>
      </c>
      <c r="B379" t="s">
        <v>356</v>
      </c>
      <c r="C379" t="s">
        <v>372</v>
      </c>
      <c r="D379">
        <f t="shared" si="6"/>
        <v>73.86181818181818</v>
      </c>
      <c r="E379">
        <f t="shared" si="6"/>
        <v>74.424545454545452</v>
      </c>
      <c r="F379">
        <f t="shared" si="6"/>
        <v>78.930000000000007</v>
      </c>
      <c r="G379">
        <f t="shared" si="6"/>
        <v>83.59999999999998</v>
      </c>
      <c r="H379">
        <f t="shared" si="6"/>
        <v>86.766363636363621</v>
      </c>
      <c r="I379">
        <f t="shared" si="6"/>
        <v>90.319090909090903</v>
      </c>
      <c r="J379">
        <f t="shared" si="6"/>
        <v>91.869903134100014</v>
      </c>
      <c r="K379">
        <f t="shared" si="6"/>
        <v>90.451184953964528</v>
      </c>
      <c r="L379">
        <f t="shared" si="6"/>
        <v>89.300518677616452</v>
      </c>
      <c r="M379">
        <f t="shared" si="6"/>
        <v>88.63727272727273</v>
      </c>
      <c r="N379">
        <f t="shared" si="6"/>
        <v>88.353333333333339</v>
      </c>
    </row>
    <row r="383" spans="1:14" x14ac:dyDescent="0.3">
      <c r="A383" t="s">
        <v>386</v>
      </c>
      <c r="B383" t="s">
        <v>354</v>
      </c>
      <c r="C383" t="s">
        <v>370</v>
      </c>
      <c r="D383">
        <f t="shared" si="6"/>
        <v>81.275652173913016</v>
      </c>
      <c r="E383">
        <f t="shared" si="6"/>
        <v>81.681304347826071</v>
      </c>
      <c r="F383">
        <f t="shared" si="6"/>
        <v>86.213260869565232</v>
      </c>
      <c r="G383">
        <f t="shared" si="6"/>
        <v>91.663260869565207</v>
      </c>
      <c r="H383">
        <f t="shared" si="6"/>
        <v>95.183478260869563</v>
      </c>
      <c r="I383">
        <f t="shared" si="6"/>
        <v>99.042826086956552</v>
      </c>
      <c r="J383">
        <f t="shared" si="6"/>
        <v>101.21737073439863</v>
      </c>
      <c r="K383">
        <f t="shared" si="6"/>
        <v>99.864719193937987</v>
      </c>
      <c r="L383">
        <f t="shared" si="6"/>
        <v>99.288814894685913</v>
      </c>
      <c r="M383">
        <f t="shared" si="6"/>
        <v>98.264565217391279</v>
      </c>
      <c r="N383">
        <f t="shared" si="6"/>
        <v>97.651162790697697</v>
      </c>
    </row>
    <row r="384" spans="1:14" x14ac:dyDescent="0.3">
      <c r="A384" t="s">
        <v>387</v>
      </c>
      <c r="B384" t="s">
        <v>354</v>
      </c>
      <c r="C384" t="s">
        <v>372</v>
      </c>
      <c r="D384">
        <f t="shared" si="6"/>
        <v>75.927499999999981</v>
      </c>
      <c r="E384">
        <f t="shared" si="6"/>
        <v>76.524999999999991</v>
      </c>
      <c r="F384">
        <f t="shared" si="6"/>
        <v>81.477500000000006</v>
      </c>
      <c r="G384">
        <f t="shared" si="6"/>
        <v>87.085000000000008</v>
      </c>
      <c r="H384">
        <f t="shared" si="6"/>
        <v>91.564999999999998</v>
      </c>
      <c r="I384">
        <f t="shared" si="6"/>
        <v>96.252499999999998</v>
      </c>
      <c r="J384">
        <f t="shared" si="6"/>
        <v>97.598520426388234</v>
      </c>
      <c r="K384">
        <f t="shared" si="6"/>
        <v>95.915169651603108</v>
      </c>
      <c r="L384">
        <f t="shared" si="6"/>
        <v>95.029489216970944</v>
      </c>
      <c r="M384">
        <f t="shared" si="6"/>
        <v>94.272499999999994</v>
      </c>
      <c r="N384">
        <f t="shared" si="6"/>
        <v>93.503750000000011</v>
      </c>
    </row>
    <row r="468" spans="11:11" x14ac:dyDescent="0.3">
      <c r="K468" t="s">
        <v>392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62"/>
  <sheetViews>
    <sheetView tabSelected="1" workbookViewId="0">
      <selection activeCell="B7" sqref="B7"/>
    </sheetView>
  </sheetViews>
  <sheetFormatPr defaultColWidth="9.109375" defaultRowHeight="16.5" customHeight="1" x14ac:dyDescent="0.3"/>
  <cols>
    <col min="1" max="1" width="37.44140625" style="2" customWidth="1"/>
    <col min="2" max="2" width="30.6640625" style="2" customWidth="1"/>
    <col min="3" max="3" width="6.88671875" style="2" bestFit="1" customWidth="1"/>
    <col min="4" max="4" width="30.5546875" style="8" customWidth="1"/>
    <col min="5" max="5" width="16.6640625" style="8" customWidth="1"/>
    <col min="6" max="6" width="130.77734375" style="8" customWidth="1"/>
    <col min="7" max="7" width="16.6640625" style="8" customWidth="1"/>
    <col min="8" max="8" width="11.44140625" style="5" customWidth="1"/>
    <col min="9" max="9" width="33.88671875" style="5" bestFit="1" customWidth="1"/>
    <col min="10" max="20" width="11.109375" style="5" customWidth="1"/>
    <col min="21" max="16384" width="9.109375" style="5"/>
  </cols>
  <sheetData>
    <row r="1" spans="1:20" ht="16.5" customHeight="1" x14ac:dyDescent="0.3">
      <c r="A1" s="1" t="s">
        <v>358</v>
      </c>
      <c r="C1" s="3" t="s">
        <v>359</v>
      </c>
      <c r="D1" s="4" t="s">
        <v>391</v>
      </c>
      <c r="E1" s="4"/>
      <c r="F1" s="4"/>
      <c r="G1" s="4"/>
    </row>
    <row r="2" spans="1:20" ht="16.5" customHeight="1" x14ac:dyDescent="0.3">
      <c r="A2" s="1"/>
      <c r="C2" s="3"/>
      <c r="D2" s="6"/>
      <c r="E2" s="6"/>
      <c r="F2" s="6"/>
      <c r="G2" s="6"/>
    </row>
    <row r="3" spans="1:20" ht="16.5" customHeight="1" x14ac:dyDescent="0.3">
      <c r="A3" s="7" t="s">
        <v>360</v>
      </c>
      <c r="H3" s="9"/>
      <c r="I3" s="10"/>
      <c r="J3" s="10"/>
      <c r="K3" s="10"/>
      <c r="L3" s="10"/>
      <c r="M3" s="10"/>
      <c r="N3" s="10"/>
      <c r="O3" s="10"/>
    </row>
    <row r="4" spans="1:20" ht="16.5" customHeight="1" x14ac:dyDescent="0.3">
      <c r="A4" s="11" t="s">
        <v>361</v>
      </c>
      <c r="H4" s="12" t="s">
        <v>365</v>
      </c>
      <c r="I4" s="13"/>
      <c r="J4" s="9"/>
      <c r="K4" s="9"/>
      <c r="L4" s="9"/>
      <c r="M4" s="9"/>
      <c r="N4" s="9"/>
      <c r="O4" s="9"/>
      <c r="P4" s="12"/>
      <c r="Q4" s="12"/>
      <c r="R4" s="12"/>
      <c r="S4" s="12"/>
      <c r="T4" s="12"/>
    </row>
    <row r="5" spans="1:20" ht="16.5" customHeight="1" x14ac:dyDescent="0.3">
      <c r="A5" s="11"/>
      <c r="H5" s="13"/>
      <c r="I5" s="13"/>
      <c r="J5" s="26">
        <v>4</v>
      </c>
      <c r="K5" s="26">
        <v>5</v>
      </c>
      <c r="L5" s="26">
        <v>6</v>
      </c>
      <c r="M5" s="26">
        <v>7</v>
      </c>
      <c r="N5" s="26">
        <v>8</v>
      </c>
      <c r="O5" s="26">
        <v>9</v>
      </c>
      <c r="P5" s="26">
        <v>10</v>
      </c>
      <c r="Q5" s="26">
        <v>11</v>
      </c>
      <c r="R5" s="26">
        <v>12</v>
      </c>
      <c r="S5" s="26">
        <v>13</v>
      </c>
      <c r="T5" s="26">
        <v>14</v>
      </c>
    </row>
    <row r="6" spans="1:20" ht="16.5" customHeight="1" thickBot="1" x14ac:dyDescent="0.4">
      <c r="A6" s="5"/>
      <c r="D6" s="23" t="s">
        <v>390</v>
      </c>
      <c r="H6" s="13"/>
      <c r="I6" s="15"/>
      <c r="J6" s="29">
        <v>2010</v>
      </c>
      <c r="K6" s="29">
        <v>2011</v>
      </c>
      <c r="L6" s="29">
        <v>2012</v>
      </c>
      <c r="M6" s="29">
        <v>2013</v>
      </c>
      <c r="N6" s="29">
        <v>2014</v>
      </c>
      <c r="O6" s="29">
        <v>2015</v>
      </c>
      <c r="P6" s="29">
        <v>2016</v>
      </c>
      <c r="Q6" s="29">
        <v>2017</v>
      </c>
      <c r="R6" s="29">
        <v>2018</v>
      </c>
      <c r="S6" s="29">
        <v>2019</v>
      </c>
      <c r="T6" s="29">
        <v>2020</v>
      </c>
    </row>
    <row r="7" spans="1:20" ht="16.5" customHeight="1" thickBot="1" x14ac:dyDescent="0.35">
      <c r="A7" s="16" t="s">
        <v>362</v>
      </c>
      <c r="B7" s="17" t="s">
        <v>356</v>
      </c>
      <c r="C7" s="24"/>
      <c r="D7" s="25" t="s">
        <v>355</v>
      </c>
      <c r="H7" s="13"/>
      <c r="I7" s="27" t="str">
        <f>B7</f>
        <v>Predominantly Rural</v>
      </c>
      <c r="J7" s="18">
        <f>VLOOKUP($I7,data!$A$4:$N$384,J$5,FALSE)</f>
        <v>77.832417582417605</v>
      </c>
      <c r="K7" s="18">
        <f>VLOOKUP($I7,data!$A$4:$N$384,K$5,FALSE)</f>
        <v>78.199780219780237</v>
      </c>
      <c r="L7" s="18">
        <f>VLOOKUP($I7,data!$A$4:$N$384,L$5,FALSE)</f>
        <v>82.807472527472513</v>
      </c>
      <c r="M7" s="18">
        <f>VLOOKUP($I7,data!$A$4:$N$384,M$5,FALSE)</f>
        <v>87.679010989010976</v>
      </c>
      <c r="N7" s="18">
        <f>VLOOKUP($I7,data!$A$4:$N$384,N$5,FALSE)</f>
        <v>91.289340659340638</v>
      </c>
      <c r="O7" s="18">
        <f>VLOOKUP($I7,data!$A$4:$N$384,O$5,FALSE)</f>
        <v>94.691208791208794</v>
      </c>
      <c r="P7" s="18">
        <f>VLOOKUP($I7,data!$A$4:$N$384,P$5,FALSE)</f>
        <v>96.589563931555531</v>
      </c>
      <c r="Q7" s="18">
        <f>VLOOKUP($I7,data!$A$4:$N$384,Q$5,FALSE)</f>
        <v>95.380559292884669</v>
      </c>
      <c r="R7" s="18">
        <f>VLOOKUP($I7,data!$A$4:$N$384,R$5,FALSE)</f>
        <v>94.599166003464944</v>
      </c>
      <c r="S7" s="18">
        <f>VLOOKUP($I7,data!$A$4:$N$384,S$5,FALSE)</f>
        <v>93.754505494505509</v>
      </c>
      <c r="T7" s="18">
        <f>VLOOKUP($I7,data!$A$4:$N$384,T$5,FALSE)</f>
        <v>92.70886363636366</v>
      </c>
    </row>
    <row r="8" spans="1:20" ht="16.5" customHeight="1" x14ac:dyDescent="0.3">
      <c r="A8" s="16"/>
      <c r="B8" s="5"/>
      <c r="H8" s="13"/>
      <c r="I8" s="28" t="str">
        <f>D7</f>
        <v>Predominantly Urban</v>
      </c>
      <c r="J8" s="18">
        <f>VLOOKUP($I8,data!$A$4:$N$384,J$5,FALSE)</f>
        <v>81.205082872928173</v>
      </c>
      <c r="K8" s="18">
        <f>VLOOKUP($I8,data!$A$4:$N$384,K$5,FALSE)</f>
        <v>81.734640883977832</v>
      </c>
      <c r="L8" s="18">
        <f>VLOOKUP($I8,data!$A$4:$N$384,L$5,FALSE)</f>
        <v>86.54132596685082</v>
      </c>
      <c r="M8" s="18">
        <f>VLOOKUP($I8,data!$A$4:$N$384,M$5,FALSE)</f>
        <v>91.867624309392284</v>
      </c>
      <c r="N8" s="18">
        <f>VLOOKUP($I8,data!$A$4:$N$384,N$5,FALSE)</f>
        <v>96.00314917127065</v>
      </c>
      <c r="O8" s="18">
        <f>VLOOKUP($I8,data!$A$4:$N$384,O$5,FALSE)</f>
        <v>99.579723756906105</v>
      </c>
      <c r="P8" s="18">
        <f>VLOOKUP($I8,data!$A$4:$N$384,P$5,FALSE)</f>
        <v>101.84375747017218</v>
      </c>
      <c r="Q8" s="18">
        <f>VLOOKUP($I8,data!$A$4:$N$384,Q$5,FALSE)</f>
        <v>100.61498954176295</v>
      </c>
      <c r="R8" s="18">
        <f>VLOOKUP($I8,data!$A$4:$N$384,R$5,FALSE)</f>
        <v>99.565207792971435</v>
      </c>
      <c r="S8" s="18">
        <f>VLOOKUP($I8,data!$A$4:$N$384,S$5,FALSE)</f>
        <v>98.955193370165716</v>
      </c>
      <c r="T8" s="18">
        <f>VLOOKUP($I8,data!$A$4:$N$384,T$5,FALSE)</f>
        <v>98.157528089887663</v>
      </c>
    </row>
    <row r="9" spans="1:20" ht="16.5" customHeight="1" x14ac:dyDescent="0.3">
      <c r="A9" s="16" t="s">
        <v>363</v>
      </c>
      <c r="B9" s="19" t="str">
        <f>IFERROR(VLOOKUP(B7,classifications!A1:D357,4,FALSE),"")</f>
        <v/>
      </c>
      <c r="H9" s="13"/>
      <c r="I9" s="13"/>
      <c r="J9" s="14"/>
      <c r="K9" s="14"/>
      <c r="L9" s="14"/>
      <c r="M9" s="14"/>
      <c r="N9" s="14"/>
      <c r="O9" s="14"/>
    </row>
    <row r="10" spans="1:20" ht="16.5" customHeight="1" x14ac:dyDescent="0.3">
      <c r="A10" s="16"/>
      <c r="B10" s="5"/>
      <c r="H10" s="13"/>
      <c r="I10" s="13"/>
      <c r="J10" s="14"/>
      <c r="K10" s="14"/>
      <c r="L10" s="14"/>
      <c r="M10" s="14"/>
      <c r="N10" s="14"/>
      <c r="O10" s="14"/>
    </row>
    <row r="11" spans="1:20" ht="16.5" customHeight="1" x14ac:dyDescent="0.3">
      <c r="A11" s="16" t="s">
        <v>364</v>
      </c>
      <c r="B11" s="19" t="str">
        <f>IFERROR(VLOOKUP(B7,classifications!A1:C357,2,FALSE),"")</f>
        <v/>
      </c>
      <c r="H11" s="13"/>
      <c r="I11" s="15"/>
      <c r="J11" s="20"/>
      <c r="K11" s="20"/>
      <c r="L11" s="20"/>
      <c r="M11" s="20"/>
      <c r="N11" s="20"/>
      <c r="O11" s="20"/>
    </row>
    <row r="12" spans="1:20" ht="174.6" customHeight="1" x14ac:dyDescent="0.3">
      <c r="A12" s="16"/>
      <c r="B12" s="19"/>
      <c r="H12" s="9"/>
      <c r="I12" s="15"/>
      <c r="J12" s="20"/>
      <c r="K12" s="20"/>
      <c r="L12" s="20"/>
      <c r="M12" s="20"/>
      <c r="N12" s="20"/>
      <c r="O12" s="20"/>
      <c r="P12" s="13"/>
    </row>
    <row r="13" spans="1:20" ht="16.5" customHeight="1" x14ac:dyDescent="0.3">
      <c r="A13" s="5"/>
      <c r="H13" s="13"/>
      <c r="I13" s="15"/>
      <c r="J13" s="20"/>
      <c r="K13" s="20"/>
      <c r="L13" s="20"/>
      <c r="M13" s="20"/>
      <c r="N13" s="20"/>
      <c r="O13" s="20"/>
      <c r="P13" s="13"/>
    </row>
    <row r="14" spans="1:20" ht="16.5" customHeight="1" x14ac:dyDescent="0.3">
      <c r="H14" s="13"/>
      <c r="I14" s="15"/>
      <c r="J14" s="21"/>
      <c r="K14" s="21"/>
      <c r="L14" s="21"/>
      <c r="M14" s="21"/>
      <c r="N14" s="21"/>
      <c r="O14" s="21"/>
      <c r="P14" s="13"/>
    </row>
    <row r="15" spans="1:20" ht="16.5" customHeight="1" x14ac:dyDescent="0.3">
      <c r="H15" s="13"/>
      <c r="I15" s="13"/>
      <c r="J15" s="22"/>
      <c r="K15" s="22"/>
      <c r="L15" s="22"/>
      <c r="M15" s="22"/>
      <c r="N15" s="22"/>
      <c r="O15" s="22"/>
      <c r="P15" s="13"/>
    </row>
    <row r="16" spans="1:20" ht="16.5" customHeight="1" x14ac:dyDescent="0.3">
      <c r="H16" s="13"/>
      <c r="I16" s="13"/>
      <c r="J16" s="22"/>
      <c r="K16" s="22"/>
      <c r="L16" s="22"/>
      <c r="M16" s="22"/>
      <c r="N16" s="22"/>
      <c r="O16" s="22"/>
      <c r="P16" s="13"/>
    </row>
    <row r="17" spans="8:16" ht="14.4" x14ac:dyDescent="0.3">
      <c r="H17" s="13"/>
      <c r="I17" s="13"/>
      <c r="J17" s="22"/>
      <c r="K17" s="22"/>
      <c r="L17" s="22"/>
      <c r="M17" s="22"/>
      <c r="N17" s="22"/>
      <c r="O17" s="22"/>
      <c r="P17" s="13"/>
    </row>
    <row r="18" spans="8:16" ht="14.4" x14ac:dyDescent="0.3">
      <c r="H18" s="13"/>
      <c r="I18" s="13"/>
      <c r="J18" s="22"/>
      <c r="K18" s="22"/>
      <c r="L18" s="22"/>
      <c r="M18" s="22"/>
      <c r="N18" s="22"/>
      <c r="O18" s="22"/>
      <c r="P18" s="13"/>
    </row>
    <row r="19" spans="8:16" ht="14.4" x14ac:dyDescent="0.3">
      <c r="H19" s="13"/>
      <c r="I19" s="13"/>
      <c r="J19" s="13"/>
      <c r="K19" s="13"/>
      <c r="L19" s="13"/>
      <c r="M19" s="13"/>
      <c r="N19" s="13"/>
      <c r="O19" s="13"/>
      <c r="P19" s="13"/>
    </row>
    <row r="20" spans="8:16" ht="14.4" x14ac:dyDescent="0.3">
      <c r="H20" s="13"/>
      <c r="I20" s="13"/>
      <c r="J20" s="13"/>
      <c r="K20" s="13"/>
      <c r="L20" s="13"/>
      <c r="M20" s="13"/>
      <c r="N20" s="13"/>
      <c r="O20" s="13"/>
      <c r="P20" s="13"/>
    </row>
    <row r="21" spans="8:16" ht="16.5" customHeight="1" x14ac:dyDescent="0.3">
      <c r="H21" s="13"/>
      <c r="I21" s="13"/>
      <c r="J21" s="13"/>
      <c r="K21" s="13"/>
      <c r="L21" s="13"/>
      <c r="M21" s="13"/>
      <c r="N21" s="13"/>
      <c r="O21" s="13"/>
      <c r="P21" s="13"/>
    </row>
    <row r="22" spans="8:16" ht="14.4" x14ac:dyDescent="0.3">
      <c r="H22" s="9"/>
      <c r="I22" s="13"/>
      <c r="J22" s="13"/>
      <c r="K22" s="13"/>
      <c r="L22" s="13"/>
      <c r="M22" s="13"/>
      <c r="N22" s="13"/>
      <c r="O22" s="13"/>
      <c r="P22" s="13"/>
    </row>
    <row r="23" spans="8:16" ht="16.5" customHeight="1" x14ac:dyDescent="0.3">
      <c r="H23" s="13"/>
      <c r="I23" s="13"/>
      <c r="J23" s="13"/>
      <c r="K23" s="13"/>
      <c r="L23" s="13"/>
      <c r="M23" s="13"/>
      <c r="N23" s="13"/>
      <c r="O23" s="13"/>
      <c r="P23" s="13"/>
    </row>
    <row r="24" spans="8:16" ht="14.4" x14ac:dyDescent="0.3">
      <c r="H24" s="13"/>
      <c r="I24" s="13"/>
      <c r="J24" s="21"/>
      <c r="K24" s="21"/>
      <c r="L24" s="21"/>
      <c r="M24" s="21"/>
      <c r="N24" s="21"/>
      <c r="O24" s="21"/>
      <c r="P24" s="13"/>
    </row>
    <row r="25" spans="8:16" ht="16.5" customHeight="1" x14ac:dyDescent="0.3">
      <c r="H25" s="13"/>
      <c r="I25" s="13"/>
      <c r="J25" s="22"/>
      <c r="K25" s="22"/>
      <c r="L25" s="22"/>
      <c r="M25" s="22"/>
      <c r="N25" s="22"/>
      <c r="O25" s="22"/>
      <c r="P25" s="13"/>
    </row>
    <row r="26" spans="8:16" ht="14.4" x14ac:dyDescent="0.3">
      <c r="H26" s="13"/>
      <c r="I26" s="13"/>
      <c r="J26" s="22"/>
      <c r="K26" s="22"/>
      <c r="L26" s="22"/>
      <c r="M26" s="22"/>
      <c r="N26" s="22"/>
      <c r="O26" s="22"/>
      <c r="P26" s="13"/>
    </row>
    <row r="27" spans="8:16" ht="14.4" x14ac:dyDescent="0.3">
      <c r="H27" s="13"/>
      <c r="I27" s="13"/>
      <c r="J27" s="22"/>
      <c r="K27" s="22"/>
      <c r="L27" s="22"/>
      <c r="M27" s="22"/>
      <c r="N27" s="22"/>
      <c r="O27" s="22"/>
      <c r="P27" s="13"/>
    </row>
    <row r="28" spans="8:16" ht="14.4" x14ac:dyDescent="0.3">
      <c r="H28" s="13"/>
      <c r="I28" s="13"/>
      <c r="J28" s="22"/>
      <c r="K28" s="22"/>
      <c r="L28" s="22"/>
      <c r="M28" s="22"/>
      <c r="N28" s="22"/>
      <c r="O28" s="22"/>
      <c r="P28" s="13"/>
    </row>
    <row r="29" spans="8:16" ht="14.4" x14ac:dyDescent="0.3">
      <c r="H29" s="13"/>
      <c r="I29" s="13"/>
      <c r="J29" s="13"/>
      <c r="K29" s="13"/>
      <c r="L29" s="13"/>
      <c r="M29" s="13"/>
      <c r="N29" s="13"/>
      <c r="O29" s="13"/>
      <c r="P29" s="13"/>
    </row>
    <row r="30" spans="8:16" ht="14.4" x14ac:dyDescent="0.3">
      <c r="H30" s="13"/>
      <c r="I30" s="13"/>
      <c r="J30" s="13"/>
      <c r="K30" s="13"/>
      <c r="L30" s="13"/>
      <c r="M30" s="13"/>
      <c r="N30" s="13"/>
      <c r="O30" s="13"/>
      <c r="P30" s="13"/>
    </row>
    <row r="31" spans="8:16" ht="16.5" customHeight="1" x14ac:dyDescent="0.3">
      <c r="H31" s="13"/>
      <c r="I31" s="13"/>
      <c r="J31" s="13"/>
      <c r="K31" s="13"/>
      <c r="L31" s="13"/>
      <c r="M31" s="13"/>
      <c r="N31" s="13"/>
      <c r="O31" s="13"/>
      <c r="P31" s="13"/>
    </row>
    <row r="32" spans="8:16" ht="14.4" x14ac:dyDescent="0.3">
      <c r="H32" s="9"/>
      <c r="I32" s="13"/>
      <c r="J32" s="13"/>
      <c r="K32" s="13"/>
      <c r="L32" s="13"/>
      <c r="M32" s="13"/>
      <c r="N32" s="13"/>
      <c r="O32" s="13"/>
      <c r="P32" s="13"/>
    </row>
    <row r="33" spans="8:16" ht="16.5" customHeight="1" x14ac:dyDescent="0.3">
      <c r="H33" s="13"/>
      <c r="I33" s="13"/>
      <c r="J33" s="13"/>
      <c r="K33" s="13"/>
      <c r="L33" s="13"/>
      <c r="M33" s="13"/>
      <c r="N33" s="13"/>
      <c r="O33" s="13"/>
      <c r="P33" s="13"/>
    </row>
    <row r="34" spans="8:16" ht="14.4" x14ac:dyDescent="0.3">
      <c r="H34" s="13"/>
      <c r="I34" s="13"/>
      <c r="J34" s="21"/>
      <c r="K34" s="21"/>
      <c r="L34" s="21"/>
      <c r="M34" s="21"/>
      <c r="N34" s="21"/>
      <c r="O34" s="21"/>
      <c r="P34" s="13"/>
    </row>
    <row r="35" spans="8:16" ht="16.5" customHeight="1" x14ac:dyDescent="0.3">
      <c r="H35" s="13"/>
      <c r="I35" s="13"/>
      <c r="J35" s="22"/>
      <c r="K35" s="22"/>
      <c r="L35" s="22"/>
      <c r="M35" s="22"/>
      <c r="N35" s="22"/>
      <c r="O35" s="22"/>
      <c r="P35" s="13"/>
    </row>
    <row r="36" spans="8:16" ht="14.4" x14ac:dyDescent="0.3">
      <c r="H36" s="13"/>
      <c r="I36" s="13"/>
      <c r="J36" s="22"/>
      <c r="K36" s="22"/>
      <c r="L36" s="22"/>
      <c r="M36" s="22"/>
      <c r="N36" s="22"/>
      <c r="O36" s="22"/>
      <c r="P36" s="13"/>
    </row>
    <row r="37" spans="8:16" ht="14.4" x14ac:dyDescent="0.3">
      <c r="H37" s="13"/>
      <c r="I37" s="13"/>
      <c r="J37" s="22"/>
      <c r="K37" s="22"/>
      <c r="L37" s="22"/>
      <c r="M37" s="22"/>
      <c r="N37" s="22"/>
      <c r="O37" s="22"/>
      <c r="P37" s="13"/>
    </row>
    <row r="38" spans="8:16" ht="14.4" x14ac:dyDescent="0.3">
      <c r="H38" s="13"/>
      <c r="I38" s="13"/>
      <c r="J38" s="22"/>
      <c r="K38" s="22"/>
      <c r="L38" s="22"/>
      <c r="M38" s="22"/>
      <c r="N38" s="22"/>
      <c r="O38" s="22"/>
      <c r="P38" s="13"/>
    </row>
    <row r="39" spans="8:16" ht="14.4" x14ac:dyDescent="0.3">
      <c r="H39" s="13"/>
      <c r="I39" s="13"/>
      <c r="J39" s="13"/>
      <c r="K39" s="13"/>
      <c r="L39" s="13"/>
      <c r="M39" s="13"/>
      <c r="N39" s="13"/>
      <c r="O39" s="13"/>
      <c r="P39" s="13"/>
    </row>
    <row r="40" spans="8:16" ht="14.4" x14ac:dyDescent="0.3">
      <c r="H40" s="13"/>
      <c r="I40" s="13"/>
      <c r="J40" s="13"/>
      <c r="K40" s="13"/>
      <c r="L40" s="13"/>
      <c r="M40" s="13"/>
      <c r="N40" s="13"/>
      <c r="O40" s="13"/>
      <c r="P40" s="13"/>
    </row>
    <row r="41" spans="8:16" ht="16.5" customHeight="1" x14ac:dyDescent="0.3">
      <c r="H41" s="13"/>
      <c r="I41" s="13"/>
      <c r="J41" s="13"/>
      <c r="K41" s="13"/>
      <c r="L41" s="13"/>
      <c r="M41" s="13"/>
      <c r="N41" s="13"/>
      <c r="O41" s="13"/>
      <c r="P41" s="13"/>
    </row>
    <row r="42" spans="8:16" ht="14.4" x14ac:dyDescent="0.3">
      <c r="H42" s="9"/>
      <c r="I42" s="13"/>
      <c r="J42" s="13"/>
      <c r="K42" s="13"/>
      <c r="L42" s="13"/>
      <c r="M42" s="13"/>
      <c r="N42" s="13"/>
      <c r="O42" s="13"/>
      <c r="P42" s="13"/>
    </row>
    <row r="43" spans="8:16" ht="16.5" customHeight="1" x14ac:dyDescent="0.3">
      <c r="H43" s="13"/>
      <c r="I43" s="13"/>
      <c r="J43" s="13"/>
      <c r="K43" s="13"/>
      <c r="L43" s="13"/>
      <c r="M43" s="13"/>
      <c r="N43" s="13"/>
      <c r="O43" s="13"/>
      <c r="P43" s="13"/>
    </row>
    <row r="44" spans="8:16" ht="14.4" x14ac:dyDescent="0.3">
      <c r="H44" s="13"/>
      <c r="I44" s="13"/>
      <c r="J44" s="21"/>
      <c r="K44" s="21"/>
      <c r="L44" s="21"/>
      <c r="M44" s="21"/>
      <c r="N44" s="21"/>
      <c r="O44" s="21"/>
      <c r="P44" s="13"/>
    </row>
    <row r="45" spans="8:16" ht="16.5" customHeight="1" x14ac:dyDescent="0.3">
      <c r="H45" s="13"/>
      <c r="I45" s="13"/>
      <c r="J45" s="22"/>
      <c r="K45" s="22"/>
      <c r="L45" s="22"/>
      <c r="M45" s="22"/>
      <c r="N45" s="22"/>
      <c r="O45" s="22"/>
      <c r="P45" s="13"/>
    </row>
    <row r="46" spans="8:16" ht="14.4" x14ac:dyDescent="0.3">
      <c r="H46" s="13"/>
      <c r="I46" s="13"/>
      <c r="J46" s="22"/>
      <c r="K46" s="22"/>
      <c r="L46" s="22"/>
      <c r="M46" s="22"/>
      <c r="N46" s="22"/>
      <c r="O46" s="22"/>
      <c r="P46" s="13"/>
    </row>
    <row r="47" spans="8:16" ht="14.4" x14ac:dyDescent="0.3">
      <c r="H47" s="13"/>
      <c r="I47" s="13"/>
      <c r="J47" s="22"/>
      <c r="K47" s="22"/>
      <c r="L47" s="22"/>
      <c r="M47" s="22"/>
      <c r="N47" s="22"/>
      <c r="O47" s="22"/>
      <c r="P47" s="13"/>
    </row>
    <row r="48" spans="8:16" ht="14.4" x14ac:dyDescent="0.3">
      <c r="H48" s="13"/>
      <c r="I48" s="13"/>
      <c r="J48" s="22"/>
      <c r="K48" s="22"/>
      <c r="L48" s="22"/>
      <c r="M48" s="22"/>
      <c r="N48" s="22"/>
      <c r="O48" s="22"/>
      <c r="P48" s="13"/>
    </row>
    <row r="49" spans="8:16" ht="14.4" x14ac:dyDescent="0.3">
      <c r="H49" s="13"/>
      <c r="I49" s="13"/>
      <c r="J49" s="13"/>
      <c r="K49" s="13"/>
      <c r="L49" s="13"/>
      <c r="M49" s="13"/>
      <c r="N49" s="13"/>
      <c r="O49" s="13"/>
      <c r="P49" s="13"/>
    </row>
    <row r="50" spans="8:16" ht="14.4" x14ac:dyDescent="0.3">
      <c r="H50" s="13"/>
      <c r="I50" s="13"/>
      <c r="J50" s="13"/>
      <c r="K50" s="13"/>
      <c r="L50" s="13"/>
      <c r="M50" s="13"/>
      <c r="N50" s="13"/>
      <c r="O50" s="13"/>
      <c r="P50" s="13"/>
    </row>
    <row r="51" spans="8:16" ht="16.5" customHeight="1" x14ac:dyDescent="0.3">
      <c r="H51" s="13"/>
      <c r="I51" s="13"/>
      <c r="J51" s="13"/>
      <c r="K51" s="13"/>
      <c r="L51" s="13"/>
      <c r="M51" s="13"/>
      <c r="N51" s="13"/>
      <c r="O51" s="13"/>
      <c r="P51" s="13"/>
    </row>
    <row r="52" spans="8:16" ht="14.4" x14ac:dyDescent="0.3">
      <c r="H52" s="9"/>
      <c r="I52" s="13"/>
      <c r="J52" s="13"/>
      <c r="K52" s="13"/>
      <c r="L52" s="13"/>
      <c r="M52" s="13"/>
      <c r="N52" s="13"/>
      <c r="O52" s="13"/>
      <c r="P52" s="13"/>
    </row>
    <row r="53" spans="8:16" ht="16.5" customHeight="1" x14ac:dyDescent="0.3">
      <c r="H53" s="13"/>
      <c r="I53" s="13"/>
      <c r="J53" s="13"/>
      <c r="K53" s="13"/>
      <c r="L53" s="13"/>
      <c r="M53" s="13"/>
      <c r="N53" s="13"/>
      <c r="O53" s="13"/>
      <c r="P53" s="13"/>
    </row>
    <row r="54" spans="8:16" ht="14.4" x14ac:dyDescent="0.3">
      <c r="H54" s="13"/>
      <c r="I54" s="13"/>
      <c r="J54" s="21"/>
      <c r="K54" s="21"/>
      <c r="L54" s="21"/>
      <c r="M54" s="21"/>
      <c r="N54" s="21"/>
      <c r="O54" s="21"/>
      <c r="P54" s="13"/>
    </row>
    <row r="55" spans="8:16" ht="16.5" customHeight="1" x14ac:dyDescent="0.3">
      <c r="H55" s="13"/>
      <c r="I55" s="13"/>
      <c r="J55" s="22"/>
      <c r="K55" s="22"/>
      <c r="L55" s="22"/>
      <c r="M55" s="22"/>
      <c r="N55" s="22"/>
      <c r="O55" s="22"/>
      <c r="P55" s="13"/>
    </row>
    <row r="56" spans="8:16" ht="14.4" x14ac:dyDescent="0.3">
      <c r="H56" s="13"/>
      <c r="I56" s="13"/>
      <c r="J56" s="22"/>
      <c r="K56" s="22"/>
      <c r="L56" s="22"/>
      <c r="M56" s="22"/>
      <c r="N56" s="22"/>
      <c r="O56" s="22"/>
      <c r="P56" s="13"/>
    </row>
    <row r="57" spans="8:16" ht="14.4" x14ac:dyDescent="0.3">
      <c r="H57" s="13"/>
      <c r="I57" s="13"/>
      <c r="J57" s="22"/>
      <c r="K57" s="22"/>
      <c r="L57" s="22"/>
      <c r="M57" s="22"/>
      <c r="N57" s="22"/>
      <c r="O57" s="22"/>
      <c r="P57" s="13"/>
    </row>
    <row r="58" spans="8:16" ht="14.4" x14ac:dyDescent="0.3">
      <c r="H58" s="13"/>
      <c r="I58" s="13"/>
      <c r="J58" s="22"/>
      <c r="K58" s="22"/>
      <c r="L58" s="22"/>
      <c r="M58" s="22"/>
      <c r="N58" s="22"/>
      <c r="O58" s="22"/>
      <c r="P58" s="13"/>
    </row>
    <row r="59" spans="8:16" ht="14.4" x14ac:dyDescent="0.3">
      <c r="H59" s="13"/>
      <c r="I59" s="13"/>
      <c r="J59" s="13"/>
      <c r="K59" s="13"/>
      <c r="L59" s="13"/>
      <c r="M59" s="13"/>
      <c r="N59" s="13"/>
      <c r="O59" s="13"/>
      <c r="P59" s="13"/>
    </row>
    <row r="60" spans="8:16" ht="14.4" x14ac:dyDescent="0.3">
      <c r="H60" s="13"/>
      <c r="I60" s="13"/>
      <c r="J60" s="13"/>
      <c r="K60" s="13"/>
      <c r="L60" s="13"/>
      <c r="M60" s="13"/>
      <c r="N60" s="13"/>
      <c r="O60" s="13"/>
      <c r="P60" s="13"/>
    </row>
    <row r="62" spans="8:16" ht="14.4" x14ac:dyDescent="0.3"/>
  </sheetData>
  <sheetProtection algorithmName="SHA-512" hashValue="DfizO291ML7Ged1C51DcbyUPvix1xl67YSE3NiFBLzlJqtv9ldNUoiMr22grPOtQQT8t+FWPpTbMxPYvz24ZqA==" saltValue="0Y4ik36tm5Vfo+INLVMGPQ==" spinCount="100000" sheet="1" objects="1" scenarios="1"/>
  <protectedRanges>
    <protectedRange sqref="D7" name="Range2"/>
    <protectedRange sqref="B7" name="Range1"/>
  </protectedRanges>
  <dataValidations count="1">
    <dataValidation type="list" allowBlank="1" showInputMessage="1" showErrorMessage="1" sqref="B7 D7" xr:uid="{00000000-0002-0000-0100-000000000000}">
      <formula1>members</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113"/>
  <sheetViews>
    <sheetView workbookViewId="0">
      <selection activeCell="H13" sqref="H13"/>
    </sheetView>
  </sheetViews>
  <sheetFormatPr defaultRowHeight="14.4" x14ac:dyDescent="0.3"/>
  <cols>
    <col min="1" max="1" width="30.5546875" bestFit="1" customWidth="1"/>
    <col min="13" max="13" width="27.109375" bestFit="1" customWidth="1"/>
  </cols>
  <sheetData>
    <row r="1" spans="1:14" x14ac:dyDescent="0.3">
      <c r="A1" t="s">
        <v>1</v>
      </c>
      <c r="M1" t="s">
        <v>85</v>
      </c>
      <c r="N1" t="str">
        <f t="shared" ref="N1:N32" si="0">VLOOKUP($M1,$A$23:$A$111,1,FALSE)</f>
        <v>Allerdale</v>
      </c>
    </row>
    <row r="2" spans="1:14" x14ac:dyDescent="0.3">
      <c r="M2" t="s">
        <v>166</v>
      </c>
      <c r="N2" t="str">
        <f t="shared" si="0"/>
        <v>Ashford</v>
      </c>
    </row>
    <row r="3" spans="1:14" x14ac:dyDescent="0.3">
      <c r="A3" t="s">
        <v>355</v>
      </c>
      <c r="M3" t="s">
        <v>262</v>
      </c>
      <c r="N3" t="str">
        <f t="shared" si="0"/>
        <v>Babergh</v>
      </c>
    </row>
    <row r="4" spans="1:14" x14ac:dyDescent="0.3">
      <c r="A4" t="s">
        <v>354</v>
      </c>
      <c r="M4" t="s">
        <v>199</v>
      </c>
      <c r="N4" t="str">
        <f t="shared" si="0"/>
        <v>Boston</v>
      </c>
    </row>
    <row r="5" spans="1:14" x14ac:dyDescent="0.3">
      <c r="A5" t="s">
        <v>356</v>
      </c>
      <c r="M5" t="s">
        <v>124</v>
      </c>
      <c r="N5" t="str">
        <f t="shared" si="0"/>
        <v>Braintree</v>
      </c>
    </row>
    <row r="6" spans="1:14" x14ac:dyDescent="0.3">
      <c r="M6" t="s">
        <v>207</v>
      </c>
      <c r="N6" t="str">
        <f t="shared" si="0"/>
        <v>Breckland</v>
      </c>
    </row>
    <row r="7" spans="1:14" x14ac:dyDescent="0.3">
      <c r="A7" t="s">
        <v>374</v>
      </c>
      <c r="M7" t="s">
        <v>311</v>
      </c>
      <c r="N7" t="str">
        <f t="shared" si="0"/>
        <v>Cheshire East</v>
      </c>
    </row>
    <row r="8" spans="1:14" x14ac:dyDescent="0.3">
      <c r="A8" t="s">
        <v>376</v>
      </c>
      <c r="M8" t="s">
        <v>290</v>
      </c>
      <c r="N8" t="str">
        <f t="shared" si="0"/>
        <v>Chichester</v>
      </c>
    </row>
    <row r="9" spans="1:14" x14ac:dyDescent="0.3">
      <c r="A9" t="s">
        <v>370</v>
      </c>
      <c r="M9" t="s">
        <v>88</v>
      </c>
      <c r="N9" t="str">
        <f t="shared" si="0"/>
        <v>Copeland</v>
      </c>
    </row>
    <row r="10" spans="1:14" x14ac:dyDescent="0.3">
      <c r="A10" t="s">
        <v>372</v>
      </c>
      <c r="M10" t="s">
        <v>313</v>
      </c>
      <c r="N10" t="str">
        <f t="shared" si="0"/>
        <v>Cornwall</v>
      </c>
    </row>
    <row r="11" spans="1:14" x14ac:dyDescent="0.3">
      <c r="M11" t="s">
        <v>137</v>
      </c>
      <c r="N11" t="str">
        <f t="shared" si="0"/>
        <v>Cotswold</v>
      </c>
    </row>
    <row r="12" spans="1:14" x14ac:dyDescent="0.3">
      <c r="A12" t="s">
        <v>380</v>
      </c>
      <c r="M12" t="s">
        <v>314</v>
      </c>
      <c r="N12" t="str">
        <f t="shared" si="0"/>
        <v>County Durham</v>
      </c>
    </row>
    <row r="13" spans="1:14" x14ac:dyDescent="0.3">
      <c r="A13" t="s">
        <v>381</v>
      </c>
      <c r="M13" t="s">
        <v>224</v>
      </c>
      <c r="N13" t="str">
        <f t="shared" si="0"/>
        <v>Craven</v>
      </c>
    </row>
    <row r="14" spans="1:14" x14ac:dyDescent="0.3">
      <c r="A14" t="s">
        <v>382</v>
      </c>
      <c r="M14" t="s">
        <v>84</v>
      </c>
      <c r="N14" t="e">
        <f t="shared" si="0"/>
        <v>#N/A</v>
      </c>
    </row>
    <row r="15" spans="1:14" x14ac:dyDescent="0.3">
      <c r="A15" t="s">
        <v>383</v>
      </c>
      <c r="M15" t="s">
        <v>216</v>
      </c>
      <c r="N15" t="str">
        <f t="shared" si="0"/>
        <v>Daventry</v>
      </c>
    </row>
    <row r="16" spans="1:14" x14ac:dyDescent="0.3">
      <c r="M16" t="s">
        <v>91</v>
      </c>
      <c r="N16" t="e">
        <f t="shared" si="0"/>
        <v>#N/A</v>
      </c>
    </row>
    <row r="17" spans="1:14" x14ac:dyDescent="0.3">
      <c r="A17" t="s">
        <v>384</v>
      </c>
      <c r="M17" t="s">
        <v>95</v>
      </c>
      <c r="N17" t="str">
        <f t="shared" si="0"/>
        <v>Derbyshire Dales</v>
      </c>
    </row>
    <row r="18" spans="1:14" x14ac:dyDescent="0.3">
      <c r="A18" t="s">
        <v>385</v>
      </c>
      <c r="M18" t="s">
        <v>100</v>
      </c>
      <c r="N18" t="e">
        <f t="shared" si="0"/>
        <v>#N/A</v>
      </c>
    </row>
    <row r="19" spans="1:14" x14ac:dyDescent="0.3">
      <c r="M19" t="s">
        <v>79</v>
      </c>
      <c r="N19" t="str">
        <f t="shared" si="0"/>
        <v>East Cambridgeshire</v>
      </c>
    </row>
    <row r="20" spans="1:14" x14ac:dyDescent="0.3">
      <c r="A20" t="s">
        <v>386</v>
      </c>
      <c r="M20" t="s">
        <v>101</v>
      </c>
      <c r="N20" t="str">
        <f t="shared" si="0"/>
        <v>East Devon</v>
      </c>
    </row>
    <row r="21" spans="1:14" x14ac:dyDescent="0.3">
      <c r="A21" t="s">
        <v>387</v>
      </c>
      <c r="M21" t="s">
        <v>157</v>
      </c>
      <c r="N21" t="str">
        <f t="shared" si="0"/>
        <v>East Hertfordshire</v>
      </c>
    </row>
    <row r="22" spans="1:14" x14ac:dyDescent="0.3">
      <c r="M22" t="s">
        <v>200</v>
      </c>
      <c r="N22" t="str">
        <f t="shared" si="0"/>
        <v>East Lindsey</v>
      </c>
    </row>
    <row r="23" spans="1:14" x14ac:dyDescent="0.3">
      <c r="A23" t="s">
        <v>85</v>
      </c>
      <c r="B23" t="str">
        <f>VLOOKUP($A23,M$1:M$104,1,FALSE)</f>
        <v>Allerdale</v>
      </c>
      <c r="C23" t="str">
        <f>VLOOKUP(B23,classifications!A$1:C$357,3,FALSE)</f>
        <v>SD</v>
      </c>
      <c r="D23" t="str">
        <f>IF(C23="SC","DELETE","")</f>
        <v/>
      </c>
      <c r="M23" t="s">
        <v>217</v>
      </c>
      <c r="N23" t="str">
        <f t="shared" si="0"/>
        <v>East Northamptonshire</v>
      </c>
    </row>
    <row r="24" spans="1:14" x14ac:dyDescent="0.3">
      <c r="A24" t="s">
        <v>166</v>
      </c>
      <c r="B24" t="str">
        <f t="shared" ref="B24:B74" si="1">VLOOKUP($A24,M$1:M$104,1,FALSE)</f>
        <v>Ashford</v>
      </c>
      <c r="C24" t="str">
        <f>VLOOKUP(B24,classifications!A$1:C$357,3,FALSE)</f>
        <v>SD</v>
      </c>
      <c r="D24" t="str">
        <f t="shared" ref="D24:D76" si="2">IF(C24="SC","DELETE","")</f>
        <v/>
      </c>
      <c r="M24" t="s">
        <v>317</v>
      </c>
      <c r="N24" t="str">
        <f t="shared" si="0"/>
        <v>East Riding of Yorkshire</v>
      </c>
    </row>
    <row r="25" spans="1:14" x14ac:dyDescent="0.3">
      <c r="A25" t="s">
        <v>262</v>
      </c>
      <c r="B25" t="str">
        <f t="shared" si="1"/>
        <v>Babergh</v>
      </c>
      <c r="C25" t="str">
        <f>VLOOKUP(B25,classifications!A$1:C$357,3,FALSE)</f>
        <v>SD</v>
      </c>
      <c r="D25" t="str">
        <f t="shared" si="2"/>
        <v/>
      </c>
      <c r="M25" t="s">
        <v>367</v>
      </c>
      <c r="N25" t="str">
        <f t="shared" si="0"/>
        <v>East Suffolk</v>
      </c>
    </row>
    <row r="26" spans="1:14" x14ac:dyDescent="0.3">
      <c r="A26" t="s">
        <v>199</v>
      </c>
      <c r="B26" t="str">
        <f t="shared" si="1"/>
        <v>Boston</v>
      </c>
      <c r="C26" t="str">
        <f>VLOOKUP(B26,classifications!A$1:C$357,3,FALSE)</f>
        <v>SD</v>
      </c>
      <c r="D26" t="str">
        <f t="shared" si="2"/>
        <v/>
      </c>
      <c r="M26" t="s">
        <v>116</v>
      </c>
      <c r="N26" t="e">
        <f t="shared" si="0"/>
        <v>#N/A</v>
      </c>
    </row>
    <row r="27" spans="1:14" x14ac:dyDescent="0.3">
      <c r="A27" t="s">
        <v>124</v>
      </c>
      <c r="B27" t="str">
        <f t="shared" si="1"/>
        <v>Braintree</v>
      </c>
      <c r="C27" t="str">
        <f>VLOOKUP(B27,classifications!A$1:C$357,3,FALSE)</f>
        <v>SD</v>
      </c>
      <c r="D27" t="str">
        <f t="shared" si="2"/>
        <v/>
      </c>
      <c r="M27" t="s">
        <v>89</v>
      </c>
      <c r="N27" t="str">
        <f t="shared" si="0"/>
        <v>Eden</v>
      </c>
    </row>
    <row r="28" spans="1:14" x14ac:dyDescent="0.3">
      <c r="A28" t="s">
        <v>207</v>
      </c>
      <c r="B28" t="str">
        <f t="shared" si="1"/>
        <v>Breckland</v>
      </c>
      <c r="C28" t="str">
        <f>VLOOKUP(B28,classifications!A$1:C$357,3,FALSE)</f>
        <v>SD</v>
      </c>
      <c r="D28" t="str">
        <f t="shared" si="2"/>
        <v/>
      </c>
      <c r="M28" t="s">
        <v>138</v>
      </c>
      <c r="N28" t="str">
        <f t="shared" si="0"/>
        <v>Forest of Dean</v>
      </c>
    </row>
    <row r="29" spans="1:14" x14ac:dyDescent="0.3">
      <c r="A29" t="s">
        <v>311</v>
      </c>
      <c r="B29" t="str">
        <f t="shared" si="1"/>
        <v>Cheshire East</v>
      </c>
      <c r="C29" t="str">
        <f>VLOOKUP(B29,classifications!A$1:C$357,3,FALSE)</f>
        <v>UA</v>
      </c>
      <c r="D29" t="str">
        <f t="shared" si="2"/>
        <v/>
      </c>
      <c r="M29" t="s">
        <v>225</v>
      </c>
      <c r="N29" t="str">
        <f t="shared" si="0"/>
        <v>Hambleton</v>
      </c>
    </row>
    <row r="30" spans="1:14" x14ac:dyDescent="0.3">
      <c r="A30" t="s">
        <v>290</v>
      </c>
      <c r="B30" t="str">
        <f t="shared" si="1"/>
        <v>Chichester</v>
      </c>
      <c r="C30" t="str">
        <f>VLOOKUP(B30,classifications!A$1:C$357,3,FALSE)</f>
        <v>SD</v>
      </c>
      <c r="D30" t="str">
        <f t="shared" si="2"/>
        <v/>
      </c>
      <c r="M30" t="s">
        <v>142</v>
      </c>
      <c r="N30" t="e">
        <f t="shared" si="0"/>
        <v>#N/A</v>
      </c>
    </row>
    <row r="31" spans="1:14" x14ac:dyDescent="0.3">
      <c r="A31" t="s">
        <v>88</v>
      </c>
      <c r="B31" t="str">
        <f t="shared" si="1"/>
        <v>Copeland</v>
      </c>
      <c r="C31" t="str">
        <f>VLOOKUP(B31,classifications!A$1:C$357,3,FALSE)</f>
        <v>SD</v>
      </c>
      <c r="D31" t="str">
        <f t="shared" si="2"/>
        <v/>
      </c>
      <c r="M31" t="s">
        <v>193</v>
      </c>
      <c r="N31" t="str">
        <f t="shared" si="0"/>
        <v>Harborough</v>
      </c>
    </row>
    <row r="32" spans="1:14" x14ac:dyDescent="0.3">
      <c r="A32" t="s">
        <v>313</v>
      </c>
      <c r="B32" t="str">
        <f t="shared" si="1"/>
        <v>Cornwall</v>
      </c>
      <c r="C32" t="str">
        <f>VLOOKUP(B32,classifications!A$1:C$357,3,FALSE)</f>
        <v>UA</v>
      </c>
      <c r="D32" t="str">
        <f t="shared" si="2"/>
        <v/>
      </c>
      <c r="M32" t="s">
        <v>226</v>
      </c>
      <c r="N32" t="str">
        <f t="shared" si="0"/>
        <v>Harrogate</v>
      </c>
    </row>
    <row r="33" spans="1:14" x14ac:dyDescent="0.3">
      <c r="A33" t="s">
        <v>137</v>
      </c>
      <c r="B33" t="str">
        <f t="shared" si="1"/>
        <v>Cotswold</v>
      </c>
      <c r="C33" t="str">
        <f>VLOOKUP(B33,classifications!A$1:C$357,3,FALSE)</f>
        <v>SD</v>
      </c>
      <c r="D33" t="str">
        <f t="shared" si="2"/>
        <v/>
      </c>
      <c r="M33" t="s">
        <v>320</v>
      </c>
      <c r="N33" t="str">
        <f t="shared" ref="N33:N64" si="3">VLOOKUP($M33,$A$23:$A$111,1,FALSE)</f>
        <v>Herefordshire, County of</v>
      </c>
    </row>
    <row r="34" spans="1:14" x14ac:dyDescent="0.3">
      <c r="A34" t="s">
        <v>314</v>
      </c>
      <c r="B34" t="str">
        <f t="shared" si="1"/>
        <v>County Durham</v>
      </c>
      <c r="C34" t="str">
        <f>VLOOKUP(B34,classifications!A$1:C$357,3,FALSE)</f>
        <v>UA</v>
      </c>
      <c r="D34" t="str">
        <f t="shared" si="2"/>
        <v/>
      </c>
      <c r="M34" t="s">
        <v>81</v>
      </c>
      <c r="N34" t="str">
        <f t="shared" si="3"/>
        <v>Huntingdonshire</v>
      </c>
    </row>
    <row r="35" spans="1:14" x14ac:dyDescent="0.3">
      <c r="A35" t="s">
        <v>224</v>
      </c>
      <c r="B35" t="str">
        <f t="shared" si="1"/>
        <v>Craven</v>
      </c>
      <c r="C35" t="str">
        <f>VLOOKUP(B35,classifications!A$1:C$357,3,FALSE)</f>
        <v>SD</v>
      </c>
      <c r="D35" t="str">
        <f t="shared" si="2"/>
        <v/>
      </c>
      <c r="M35" t="s">
        <v>321</v>
      </c>
      <c r="N35" t="str">
        <f t="shared" si="3"/>
        <v>Isle of Wight</v>
      </c>
    </row>
    <row r="36" spans="1:14" x14ac:dyDescent="0.3">
      <c r="A36" t="s">
        <v>216</v>
      </c>
      <c r="B36" t="str">
        <f t="shared" si="1"/>
        <v>Daventry</v>
      </c>
      <c r="C36" t="str">
        <f>VLOOKUP(B36,classifications!A$1:C$357,3,FALSE)</f>
        <v>SD</v>
      </c>
      <c r="D36" t="str">
        <f t="shared" si="2"/>
        <v/>
      </c>
      <c r="M36" t="s">
        <v>210</v>
      </c>
      <c r="N36" t="str">
        <f t="shared" si="3"/>
        <v>King's Lynn and West Norfolk</v>
      </c>
    </row>
    <row r="37" spans="1:14" x14ac:dyDescent="0.3">
      <c r="A37" t="s">
        <v>95</v>
      </c>
      <c r="B37" t="str">
        <f t="shared" si="1"/>
        <v>Derbyshire Dales</v>
      </c>
      <c r="C37" t="str">
        <f>VLOOKUP(B37,classifications!A$1:C$357,3,FALSE)</f>
        <v>SD</v>
      </c>
      <c r="D37" t="str">
        <f t="shared" si="2"/>
        <v/>
      </c>
      <c r="M37" t="s">
        <v>177</v>
      </c>
      <c r="N37" t="e">
        <f t="shared" si="3"/>
        <v>#N/A</v>
      </c>
    </row>
    <row r="38" spans="1:14" x14ac:dyDescent="0.3">
      <c r="A38" t="s">
        <v>79</v>
      </c>
      <c r="B38" t="str">
        <f t="shared" si="1"/>
        <v>East Cambridgeshire</v>
      </c>
      <c r="C38" t="str">
        <f>VLOOKUP(B38,classifications!A$1:C$357,3,FALSE)</f>
        <v>SD</v>
      </c>
      <c r="D38" t="str">
        <f t="shared" si="2"/>
        <v/>
      </c>
      <c r="M38" t="s">
        <v>190</v>
      </c>
      <c r="N38" t="e">
        <f t="shared" si="3"/>
        <v>#N/A</v>
      </c>
    </row>
    <row r="39" spans="1:14" x14ac:dyDescent="0.3">
      <c r="A39" t="s">
        <v>101</v>
      </c>
      <c r="B39" t="str">
        <f t="shared" si="1"/>
        <v>East Devon</v>
      </c>
      <c r="C39" t="str">
        <f>VLOOKUP(B39,classifications!A$1:C$357,3,FALSE)</f>
        <v>SD</v>
      </c>
      <c r="D39" t="str">
        <f t="shared" si="2"/>
        <v/>
      </c>
      <c r="M39" t="s">
        <v>119</v>
      </c>
      <c r="N39" t="str">
        <f t="shared" si="3"/>
        <v>Lewes</v>
      </c>
    </row>
    <row r="40" spans="1:14" x14ac:dyDescent="0.3">
      <c r="A40" t="s">
        <v>157</v>
      </c>
      <c r="B40" t="str">
        <f t="shared" si="1"/>
        <v>East Hertfordshire</v>
      </c>
      <c r="C40" t="str">
        <f>VLOOKUP(B40,classifications!A$1:C$357,3,FALSE)</f>
        <v>SD</v>
      </c>
      <c r="D40" t="str">
        <f t="shared" si="2"/>
        <v/>
      </c>
      <c r="M40" t="s">
        <v>255</v>
      </c>
      <c r="N40" t="str">
        <f t="shared" si="3"/>
        <v>Lichfield</v>
      </c>
    </row>
    <row r="41" spans="1:14" x14ac:dyDescent="0.3">
      <c r="A41" t="s">
        <v>200</v>
      </c>
      <c r="B41" t="str">
        <f t="shared" si="1"/>
        <v>East Lindsey</v>
      </c>
      <c r="C41" t="str">
        <f>VLOOKUP(B41,classifications!A$1:C$357,3,FALSE)</f>
        <v>SD</v>
      </c>
      <c r="D41" t="str">
        <f t="shared" si="2"/>
        <v/>
      </c>
      <c r="M41" t="s">
        <v>198</v>
      </c>
      <c r="N41" t="e">
        <f t="shared" si="3"/>
        <v>#N/A</v>
      </c>
    </row>
    <row r="42" spans="1:14" x14ac:dyDescent="0.3">
      <c r="A42" t="s">
        <v>217</v>
      </c>
      <c r="B42" t="str">
        <f t="shared" si="1"/>
        <v>East Northamptonshire</v>
      </c>
      <c r="C42" t="str">
        <f>VLOOKUP(B42,classifications!A$1:C$357,3,FALSE)</f>
        <v>SD</v>
      </c>
      <c r="D42" t="str">
        <f t="shared" si="2"/>
        <v/>
      </c>
      <c r="M42" t="s">
        <v>298</v>
      </c>
      <c r="N42" t="str">
        <f t="shared" si="3"/>
        <v>Malvern Hills</v>
      </c>
    </row>
    <row r="43" spans="1:14" x14ac:dyDescent="0.3">
      <c r="A43" t="s">
        <v>317</v>
      </c>
      <c r="B43" t="str">
        <f t="shared" si="1"/>
        <v>East Riding of Yorkshire</v>
      </c>
      <c r="C43" t="str">
        <f>VLOOKUP(B43,classifications!A$1:C$357,3,FALSE)</f>
        <v>UA</v>
      </c>
      <c r="D43" t="str">
        <f t="shared" si="2"/>
        <v/>
      </c>
      <c r="M43" t="s">
        <v>195</v>
      </c>
      <c r="N43" t="str">
        <f t="shared" si="3"/>
        <v>Melton</v>
      </c>
    </row>
    <row r="44" spans="1:14" x14ac:dyDescent="0.3">
      <c r="A44" t="s">
        <v>367</v>
      </c>
      <c r="B44" t="str">
        <f t="shared" si="1"/>
        <v>East Suffolk</v>
      </c>
      <c r="C44" t="str">
        <f>VLOOKUP(B44,classifications!A$1:C$357,3,FALSE)</f>
        <v>SD</v>
      </c>
      <c r="D44" t="str">
        <f t="shared" si="2"/>
        <v/>
      </c>
      <c r="M44" t="s">
        <v>247</v>
      </c>
      <c r="N44" t="str">
        <f t="shared" si="3"/>
        <v>Mendip</v>
      </c>
    </row>
    <row r="45" spans="1:14" x14ac:dyDescent="0.3">
      <c r="A45" t="s">
        <v>89</v>
      </c>
      <c r="B45" t="str">
        <f t="shared" si="1"/>
        <v>Eden</v>
      </c>
      <c r="C45" t="str">
        <f>VLOOKUP(B45,classifications!A$1:C$357,3,FALSE)</f>
        <v>SD</v>
      </c>
      <c r="D45" t="str">
        <f t="shared" si="2"/>
        <v/>
      </c>
      <c r="M45" t="s">
        <v>103</v>
      </c>
      <c r="N45" t="str">
        <f t="shared" si="3"/>
        <v>Mid Devon</v>
      </c>
    </row>
    <row r="46" spans="1:14" x14ac:dyDescent="0.3">
      <c r="A46" t="s">
        <v>263</v>
      </c>
      <c r="B46" t="e">
        <f t="shared" si="1"/>
        <v>#N/A</v>
      </c>
      <c r="C46" t="e">
        <f>VLOOKUP(B46,classifications!A$1:C$357,3,FALSE)</f>
        <v>#N/A</v>
      </c>
      <c r="D46" t="e">
        <f t="shared" si="2"/>
        <v>#N/A</v>
      </c>
      <c r="M46" t="s">
        <v>265</v>
      </c>
      <c r="N46" t="str">
        <f t="shared" si="3"/>
        <v>Mid Suffolk</v>
      </c>
    </row>
    <row r="47" spans="1:14" x14ac:dyDescent="0.3">
      <c r="A47" t="s">
        <v>138</v>
      </c>
      <c r="B47" t="str">
        <f t="shared" si="1"/>
        <v>Forest of Dean</v>
      </c>
      <c r="C47" t="str">
        <f>VLOOKUP(B47,classifications!A$1:C$357,3,FALSE)</f>
        <v>SD</v>
      </c>
      <c r="D47" t="str">
        <f t="shared" si="2"/>
        <v/>
      </c>
      <c r="M47" t="s">
        <v>293</v>
      </c>
      <c r="N47" t="str">
        <f t="shared" si="3"/>
        <v>Mid Sussex</v>
      </c>
    </row>
    <row r="48" spans="1:14" x14ac:dyDescent="0.3">
      <c r="A48" t="s">
        <v>225</v>
      </c>
      <c r="B48" t="str">
        <f t="shared" si="1"/>
        <v>Hambleton</v>
      </c>
      <c r="C48" t="str">
        <f>VLOOKUP(B48,classifications!A$1:C$357,3,FALSE)</f>
        <v>SD</v>
      </c>
      <c r="D48" t="str">
        <f t="shared" si="2"/>
        <v/>
      </c>
      <c r="M48" t="s">
        <v>150</v>
      </c>
      <c r="N48" t="str">
        <f t="shared" si="3"/>
        <v>New Forest</v>
      </c>
    </row>
    <row r="49" spans="1:14" x14ac:dyDescent="0.3">
      <c r="A49" t="s">
        <v>193</v>
      </c>
      <c r="B49" t="str">
        <f t="shared" si="1"/>
        <v>Harborough</v>
      </c>
      <c r="C49" t="str">
        <f>VLOOKUP(B49,classifications!A$1:C$357,3,FALSE)</f>
        <v>SD</v>
      </c>
      <c r="D49" t="str">
        <f t="shared" si="2"/>
        <v/>
      </c>
      <c r="M49" t="s">
        <v>237</v>
      </c>
      <c r="N49" t="str">
        <f t="shared" si="3"/>
        <v>Newark and Sherwood</v>
      </c>
    </row>
    <row r="50" spans="1:14" x14ac:dyDescent="0.3">
      <c r="A50" t="s">
        <v>226</v>
      </c>
      <c r="B50" t="str">
        <f t="shared" si="1"/>
        <v>Harrogate</v>
      </c>
      <c r="C50" t="str">
        <f>VLOOKUP(B50,classifications!A$1:C$357,3,FALSE)</f>
        <v>SD</v>
      </c>
      <c r="D50" t="str">
        <f t="shared" si="2"/>
        <v/>
      </c>
      <c r="M50" t="s">
        <v>206</v>
      </c>
      <c r="N50" t="e">
        <f t="shared" si="3"/>
        <v>#N/A</v>
      </c>
    </row>
    <row r="51" spans="1:14" x14ac:dyDescent="0.3">
      <c r="A51" t="s">
        <v>320</v>
      </c>
      <c r="B51" t="str">
        <f t="shared" si="1"/>
        <v>Herefordshire, County of</v>
      </c>
      <c r="C51" t="str">
        <f>VLOOKUP(B51,classifications!A$1:C$357,3,FALSE)</f>
        <v>UA</v>
      </c>
      <c r="D51" t="str">
        <f t="shared" si="2"/>
        <v/>
      </c>
      <c r="M51" t="s">
        <v>104</v>
      </c>
      <c r="N51" t="str">
        <f t="shared" si="3"/>
        <v>North Devon</v>
      </c>
    </row>
    <row r="52" spans="1:14" x14ac:dyDescent="0.3">
      <c r="A52" t="s">
        <v>81</v>
      </c>
      <c r="B52" t="str">
        <f t="shared" si="1"/>
        <v>Huntingdonshire</v>
      </c>
      <c r="C52" t="str">
        <f>VLOOKUP(B52,classifications!A$1:C$357,3,FALSE)</f>
        <v>SD</v>
      </c>
      <c r="D52" t="str">
        <f t="shared" si="2"/>
        <v/>
      </c>
      <c r="M52" t="s">
        <v>202</v>
      </c>
      <c r="N52" t="str">
        <f t="shared" si="3"/>
        <v>North Kesteven</v>
      </c>
    </row>
    <row r="53" spans="1:14" x14ac:dyDescent="0.3">
      <c r="A53" t="s">
        <v>321</v>
      </c>
      <c r="B53" t="str">
        <f t="shared" si="1"/>
        <v>Isle of Wight</v>
      </c>
      <c r="C53" t="str">
        <f>VLOOKUP(B53,classifications!A$1:C$357,3,FALSE)</f>
        <v>UA</v>
      </c>
      <c r="D53" t="str">
        <f t="shared" si="2"/>
        <v/>
      </c>
      <c r="M53" t="s">
        <v>329</v>
      </c>
      <c r="N53" t="str">
        <f t="shared" si="3"/>
        <v>North Lincolnshire</v>
      </c>
    </row>
    <row r="54" spans="1:14" x14ac:dyDescent="0.3">
      <c r="A54" t="s">
        <v>210</v>
      </c>
      <c r="B54" t="str">
        <f t="shared" si="1"/>
        <v>King's Lynn and West Norfolk</v>
      </c>
      <c r="C54" t="str">
        <f>VLOOKUP(B54,classifications!A$1:C$357,3,FALSE)</f>
        <v>SD</v>
      </c>
      <c r="D54" t="str">
        <f t="shared" si="2"/>
        <v/>
      </c>
      <c r="M54" t="s">
        <v>211</v>
      </c>
      <c r="N54" t="str">
        <f t="shared" si="3"/>
        <v>North Norfolk</v>
      </c>
    </row>
    <row r="55" spans="1:14" x14ac:dyDescent="0.3">
      <c r="A55" t="s">
        <v>119</v>
      </c>
      <c r="B55" t="str">
        <f t="shared" si="1"/>
        <v>Lewes</v>
      </c>
      <c r="C55" t="str">
        <f>VLOOKUP(B55,classifications!A$1:C$357,3,FALSE)</f>
        <v>SD</v>
      </c>
      <c r="D55" t="str">
        <f t="shared" si="2"/>
        <v/>
      </c>
      <c r="M55" t="s">
        <v>330</v>
      </c>
      <c r="N55" t="str">
        <f t="shared" si="3"/>
        <v>North Somerset</v>
      </c>
    </row>
    <row r="56" spans="1:14" x14ac:dyDescent="0.3">
      <c r="A56" t="s">
        <v>255</v>
      </c>
      <c r="B56" t="str">
        <f t="shared" si="1"/>
        <v>Lichfield</v>
      </c>
      <c r="C56" t="str">
        <f>VLOOKUP(B56,classifications!A$1:C$357,3,FALSE)</f>
        <v>SD</v>
      </c>
      <c r="D56" t="str">
        <f t="shared" si="2"/>
        <v/>
      </c>
      <c r="M56" t="s">
        <v>196</v>
      </c>
      <c r="N56" t="str">
        <f t="shared" si="3"/>
        <v>North West Leicestershire</v>
      </c>
    </row>
    <row r="57" spans="1:14" x14ac:dyDescent="0.3">
      <c r="A57" t="s">
        <v>298</v>
      </c>
      <c r="B57" t="str">
        <f t="shared" si="1"/>
        <v>Malvern Hills</v>
      </c>
      <c r="C57" t="str">
        <f>VLOOKUP(B57,classifications!A$1:C$357,3,FALSE)</f>
        <v>SD</v>
      </c>
      <c r="D57" t="str">
        <f t="shared" si="2"/>
        <v/>
      </c>
      <c r="M57" t="s">
        <v>223</v>
      </c>
      <c r="N57" t="e">
        <f t="shared" si="3"/>
        <v>#N/A</v>
      </c>
    </row>
    <row r="58" spans="1:14" x14ac:dyDescent="0.3">
      <c r="A58" t="s">
        <v>195</v>
      </c>
      <c r="B58" t="str">
        <f t="shared" si="1"/>
        <v>Melton</v>
      </c>
      <c r="C58" t="str">
        <f>VLOOKUP(B58,classifications!A$1:C$357,3,FALSE)</f>
        <v>SD</v>
      </c>
      <c r="D58" t="str">
        <f t="shared" si="2"/>
        <v/>
      </c>
      <c r="M58" t="s">
        <v>222</v>
      </c>
      <c r="N58" t="str">
        <f t="shared" si="3"/>
        <v>Northumberland</v>
      </c>
    </row>
    <row r="59" spans="1:14" x14ac:dyDescent="0.3">
      <c r="A59" t="s">
        <v>247</v>
      </c>
      <c r="B59" t="str">
        <f t="shared" si="1"/>
        <v>Mendip</v>
      </c>
      <c r="C59" t="str">
        <f>VLOOKUP(B59,classifications!A$1:C$357,3,FALSE)</f>
        <v>SD</v>
      </c>
      <c r="D59" t="str">
        <f t="shared" si="2"/>
        <v/>
      </c>
      <c r="M59" t="s">
        <v>231</v>
      </c>
      <c r="N59" t="e">
        <f t="shared" si="3"/>
        <v>#N/A</v>
      </c>
    </row>
    <row r="60" spans="1:14" x14ac:dyDescent="0.3">
      <c r="A60" t="s">
        <v>103</v>
      </c>
      <c r="B60" t="str">
        <f t="shared" si="1"/>
        <v>Mid Devon</v>
      </c>
      <c r="C60" t="str">
        <f>VLOOKUP(B60,classifications!A$1:C$357,3,FALSE)</f>
        <v>SD</v>
      </c>
      <c r="D60" t="str">
        <f t="shared" si="2"/>
        <v/>
      </c>
      <c r="M60" t="s">
        <v>185</v>
      </c>
      <c r="N60" t="str">
        <f t="shared" si="3"/>
        <v>Ribble Valley</v>
      </c>
    </row>
    <row r="61" spans="1:14" x14ac:dyDescent="0.3">
      <c r="A61" t="s">
        <v>265</v>
      </c>
      <c r="B61" t="str">
        <f t="shared" si="1"/>
        <v>Mid Suffolk</v>
      </c>
      <c r="C61" t="str">
        <f>VLOOKUP(B61,classifications!A$1:C$357,3,FALSE)</f>
        <v>SD</v>
      </c>
      <c r="D61" t="str">
        <f t="shared" si="2"/>
        <v/>
      </c>
      <c r="M61" t="s">
        <v>227</v>
      </c>
      <c r="N61" t="str">
        <f t="shared" si="3"/>
        <v>Richmondshire</v>
      </c>
    </row>
    <row r="62" spans="1:14" x14ac:dyDescent="0.3">
      <c r="A62" t="s">
        <v>293</v>
      </c>
      <c r="B62" t="str">
        <f t="shared" si="1"/>
        <v>Mid Sussex</v>
      </c>
      <c r="C62" t="str">
        <f>VLOOKUP(B62,classifications!A$1:C$357,3,FALSE)</f>
        <v>SD</v>
      </c>
      <c r="D62" t="str">
        <f t="shared" si="2"/>
        <v/>
      </c>
      <c r="M62" t="s">
        <v>120</v>
      </c>
      <c r="N62" t="str">
        <f t="shared" si="3"/>
        <v>Rother</v>
      </c>
    </row>
    <row r="63" spans="1:14" x14ac:dyDescent="0.3">
      <c r="A63" t="s">
        <v>150</v>
      </c>
      <c r="B63" t="str">
        <f t="shared" si="1"/>
        <v>New Forest</v>
      </c>
      <c r="C63" t="str">
        <f>VLOOKUP(B63,classifications!A$1:C$357,3,FALSE)</f>
        <v>SD</v>
      </c>
      <c r="D63" t="str">
        <f t="shared" si="2"/>
        <v/>
      </c>
      <c r="M63" t="s">
        <v>284</v>
      </c>
      <c r="N63" t="str">
        <f t="shared" si="3"/>
        <v>Rugby</v>
      </c>
    </row>
    <row r="64" spans="1:14" x14ac:dyDescent="0.3">
      <c r="A64" t="s">
        <v>237</v>
      </c>
      <c r="B64" t="str">
        <f t="shared" si="1"/>
        <v>Newark and Sherwood</v>
      </c>
      <c r="C64" t="str">
        <f>VLOOKUP(B64,classifications!A$1:C$357,3,FALSE)</f>
        <v>SD</v>
      </c>
      <c r="D64" t="str">
        <f t="shared" si="2"/>
        <v/>
      </c>
      <c r="M64" t="s">
        <v>338</v>
      </c>
      <c r="N64" t="str">
        <f t="shared" si="3"/>
        <v>Rutland</v>
      </c>
    </row>
    <row r="65" spans="1:14" x14ac:dyDescent="0.3">
      <c r="A65" t="s">
        <v>104</v>
      </c>
      <c r="B65" t="str">
        <f t="shared" si="1"/>
        <v>North Devon</v>
      </c>
      <c r="C65" t="str">
        <f>VLOOKUP(B65,classifications!A$1:C$357,3,FALSE)</f>
        <v>SD</v>
      </c>
      <c r="D65" t="str">
        <f t="shared" si="2"/>
        <v/>
      </c>
      <c r="M65" t="s">
        <v>228</v>
      </c>
      <c r="N65" t="str">
        <f t="shared" ref="N65:N96" si="4">VLOOKUP($M65,$A$23:$A$111,1,FALSE)</f>
        <v>Ryedale</v>
      </c>
    </row>
    <row r="66" spans="1:14" x14ac:dyDescent="0.3">
      <c r="A66" t="s">
        <v>202</v>
      </c>
      <c r="B66" t="str">
        <f t="shared" si="1"/>
        <v>North Kesteven</v>
      </c>
      <c r="C66" t="str">
        <f>VLOOKUP(B66,classifications!A$1:C$357,3,FALSE)</f>
        <v>SD</v>
      </c>
      <c r="D66" t="str">
        <f t="shared" si="2"/>
        <v/>
      </c>
      <c r="M66" t="s">
        <v>229</v>
      </c>
      <c r="N66" t="str">
        <f t="shared" si="4"/>
        <v>Scarborough</v>
      </c>
    </row>
    <row r="67" spans="1:14" x14ac:dyDescent="0.3">
      <c r="A67" t="s">
        <v>329</v>
      </c>
      <c r="B67" t="str">
        <f t="shared" si="1"/>
        <v>North Lincolnshire</v>
      </c>
      <c r="C67" t="str">
        <f>VLOOKUP(B67,classifications!A$1:C$357,3,FALSE)</f>
        <v>UA</v>
      </c>
      <c r="D67" t="str">
        <f t="shared" si="2"/>
        <v/>
      </c>
      <c r="M67" t="s">
        <v>248</v>
      </c>
      <c r="N67" t="str">
        <f t="shared" si="4"/>
        <v>Sedgemoor</v>
      </c>
    </row>
    <row r="68" spans="1:14" x14ac:dyDescent="0.3">
      <c r="A68" t="s">
        <v>211</v>
      </c>
      <c r="B68" t="str">
        <f t="shared" si="1"/>
        <v>North Norfolk</v>
      </c>
      <c r="C68" t="str">
        <f>VLOOKUP(B68,classifications!A$1:C$357,3,FALSE)</f>
        <v>SD</v>
      </c>
      <c r="D68" t="str">
        <f t="shared" si="2"/>
        <v/>
      </c>
      <c r="M68" t="s">
        <v>230</v>
      </c>
      <c r="N68" t="str">
        <f t="shared" si="4"/>
        <v>Selby</v>
      </c>
    </row>
    <row r="69" spans="1:14" x14ac:dyDescent="0.3">
      <c r="A69" t="s">
        <v>330</v>
      </c>
      <c r="B69" t="str">
        <f t="shared" si="1"/>
        <v>North Somerset</v>
      </c>
      <c r="C69" t="str">
        <f>VLOOKUP(B69,classifications!A$1:C$357,3,FALSE)</f>
        <v>UA</v>
      </c>
      <c r="D69" t="str">
        <f t="shared" si="2"/>
        <v/>
      </c>
      <c r="M69" t="s">
        <v>245</v>
      </c>
      <c r="N69" t="str">
        <f t="shared" si="4"/>
        <v>Shropshire</v>
      </c>
    </row>
    <row r="70" spans="1:14" x14ac:dyDescent="0.3">
      <c r="A70" t="s">
        <v>196</v>
      </c>
      <c r="B70" t="str">
        <f t="shared" si="1"/>
        <v>North West Leicestershire</v>
      </c>
      <c r="C70" t="str">
        <f>VLOOKUP(B70,classifications!A$1:C$357,3,FALSE)</f>
        <v>SD</v>
      </c>
      <c r="D70" t="str">
        <f t="shared" si="2"/>
        <v/>
      </c>
      <c r="M70" t="s">
        <v>368</v>
      </c>
      <c r="N70" t="str">
        <f t="shared" si="4"/>
        <v>Somerset West and Taunton</v>
      </c>
    </row>
    <row r="71" spans="1:14" x14ac:dyDescent="0.3">
      <c r="A71" t="s">
        <v>222</v>
      </c>
      <c r="B71" t="str">
        <f t="shared" si="1"/>
        <v>Northumberland</v>
      </c>
      <c r="C71" t="str">
        <f>VLOOKUP(B71,classifications!A$1:C$357,3,FALSE)</f>
        <v>UA</v>
      </c>
      <c r="D71" t="str">
        <f t="shared" si="2"/>
        <v/>
      </c>
      <c r="M71" t="s">
        <v>82</v>
      </c>
      <c r="N71" t="str">
        <f t="shared" si="4"/>
        <v>South Cambridgeshire</v>
      </c>
    </row>
    <row r="72" spans="1:14" x14ac:dyDescent="0.3">
      <c r="A72" t="s">
        <v>185</v>
      </c>
      <c r="B72" t="str">
        <f t="shared" si="1"/>
        <v>Ribble Valley</v>
      </c>
      <c r="C72" t="str">
        <f>VLOOKUP(B72,classifications!A$1:C$357,3,FALSE)</f>
        <v>SD</v>
      </c>
      <c r="D72" t="str">
        <f t="shared" si="2"/>
        <v/>
      </c>
      <c r="M72" t="s">
        <v>99</v>
      </c>
      <c r="N72" t="str">
        <f t="shared" si="4"/>
        <v>South Derbyshire</v>
      </c>
    </row>
    <row r="73" spans="1:14" x14ac:dyDescent="0.3">
      <c r="A73" t="s">
        <v>227</v>
      </c>
      <c r="B73" t="str">
        <f t="shared" si="1"/>
        <v>Richmondshire</v>
      </c>
      <c r="C73" t="str">
        <f>VLOOKUP(B73,classifications!A$1:C$357,3,FALSE)</f>
        <v>SD</v>
      </c>
      <c r="D73" t="str">
        <f t="shared" si="2"/>
        <v/>
      </c>
      <c r="M73" t="s">
        <v>105</v>
      </c>
      <c r="N73" t="str">
        <f t="shared" si="4"/>
        <v>South Hams</v>
      </c>
    </row>
    <row r="74" spans="1:14" x14ac:dyDescent="0.3">
      <c r="A74" t="s">
        <v>120</v>
      </c>
      <c r="B74" t="str">
        <f t="shared" si="1"/>
        <v>Rother</v>
      </c>
      <c r="C74" t="str">
        <f>VLOOKUP(B74,classifications!A$1:C$357,3,FALSE)</f>
        <v>SD</v>
      </c>
      <c r="D74" t="str">
        <f t="shared" si="2"/>
        <v/>
      </c>
      <c r="M74" t="s">
        <v>203</v>
      </c>
      <c r="N74" t="str">
        <f t="shared" si="4"/>
        <v>South Holland</v>
      </c>
    </row>
    <row r="75" spans="1:14" x14ac:dyDescent="0.3">
      <c r="A75" t="s">
        <v>284</v>
      </c>
      <c r="B75" t="str">
        <f t="shared" ref="B75:B113" si="5">VLOOKUP($A75,M$1:M$104,1,FALSE)</f>
        <v>Rugby</v>
      </c>
      <c r="C75" t="str">
        <f>VLOOKUP(B75,classifications!A$1:C$357,3,FALSE)</f>
        <v>SD</v>
      </c>
      <c r="D75" t="str">
        <f t="shared" si="2"/>
        <v/>
      </c>
      <c r="M75" t="s">
        <v>204</v>
      </c>
      <c r="N75" t="str">
        <f t="shared" si="4"/>
        <v>South Kesteven</v>
      </c>
    </row>
    <row r="76" spans="1:14" x14ac:dyDescent="0.3">
      <c r="A76" t="s">
        <v>338</v>
      </c>
      <c r="B76" t="str">
        <f t="shared" si="5"/>
        <v>Rutland</v>
      </c>
      <c r="C76" t="str">
        <f>VLOOKUP(B76,classifications!A$1:C$357,3,FALSE)</f>
        <v>UA</v>
      </c>
      <c r="D76" t="str">
        <f t="shared" si="2"/>
        <v/>
      </c>
      <c r="M76" t="s">
        <v>90</v>
      </c>
      <c r="N76" t="str">
        <f t="shared" si="4"/>
        <v>South Lakeland</v>
      </c>
    </row>
    <row r="77" spans="1:14" x14ac:dyDescent="0.3">
      <c r="A77" t="s">
        <v>228</v>
      </c>
      <c r="B77" t="str">
        <f t="shared" si="5"/>
        <v>Ryedale</v>
      </c>
      <c r="C77" t="str">
        <f>VLOOKUP(B77,classifications!A$1:C$357,3,FALSE)</f>
        <v>SD</v>
      </c>
      <c r="D77" t="str">
        <f t="shared" ref="D77:D113" si="6">IF(C77="SC","DELETE","")</f>
        <v/>
      </c>
      <c r="M77" t="s">
        <v>213</v>
      </c>
      <c r="N77" t="str">
        <f t="shared" si="4"/>
        <v>South Norfolk</v>
      </c>
    </row>
    <row r="78" spans="1:14" x14ac:dyDescent="0.3">
      <c r="A78" t="s">
        <v>229</v>
      </c>
      <c r="B78" t="str">
        <f t="shared" si="5"/>
        <v>Scarborough</v>
      </c>
      <c r="C78" t="str">
        <f>VLOOKUP(B78,classifications!A$1:C$357,3,FALSE)</f>
        <v>SD</v>
      </c>
      <c r="D78" t="str">
        <f t="shared" si="6"/>
        <v/>
      </c>
      <c r="M78" t="s">
        <v>220</v>
      </c>
      <c r="N78" t="str">
        <f t="shared" si="4"/>
        <v>South Northamptonshire</v>
      </c>
    </row>
    <row r="79" spans="1:14" x14ac:dyDescent="0.3">
      <c r="A79" t="s">
        <v>248</v>
      </c>
      <c r="B79" t="str">
        <f t="shared" si="5"/>
        <v>Sedgemoor</v>
      </c>
      <c r="C79" t="str">
        <f>VLOOKUP(B79,classifications!A$1:C$357,3,FALSE)</f>
        <v>SD</v>
      </c>
      <c r="D79" t="str">
        <f t="shared" si="6"/>
        <v/>
      </c>
      <c r="M79" t="s">
        <v>242</v>
      </c>
      <c r="N79" t="str">
        <f t="shared" si="4"/>
        <v>South Oxfordshire</v>
      </c>
    </row>
    <row r="80" spans="1:14" x14ac:dyDescent="0.3">
      <c r="A80" t="s">
        <v>230</v>
      </c>
      <c r="B80" t="str">
        <f t="shared" si="5"/>
        <v>Selby</v>
      </c>
      <c r="C80" t="str">
        <f>VLOOKUP(B80,classifications!A$1:C$357,3,FALSE)</f>
        <v>SD</v>
      </c>
      <c r="D80" t="str">
        <f t="shared" si="6"/>
        <v/>
      </c>
      <c r="M80" t="s">
        <v>249</v>
      </c>
      <c r="N80" t="str">
        <f t="shared" si="4"/>
        <v>South Somerset</v>
      </c>
    </row>
    <row r="81" spans="1:14" x14ac:dyDescent="0.3">
      <c r="A81" t="s">
        <v>245</v>
      </c>
      <c r="B81" t="str">
        <f t="shared" si="5"/>
        <v>Shropshire</v>
      </c>
      <c r="C81" t="str">
        <f>VLOOKUP(B81,classifications!A$1:C$357,3,FALSE)</f>
        <v>UA</v>
      </c>
      <c r="D81" t="str">
        <f t="shared" si="6"/>
        <v/>
      </c>
      <c r="M81" t="s">
        <v>257</v>
      </c>
      <c r="N81" t="str">
        <f t="shared" si="4"/>
        <v>South Staffordshire</v>
      </c>
    </row>
    <row r="82" spans="1:14" x14ac:dyDescent="0.3">
      <c r="A82" t="s">
        <v>368</v>
      </c>
      <c r="B82" t="str">
        <f t="shared" si="5"/>
        <v>Somerset West and Taunton</v>
      </c>
      <c r="C82" t="str">
        <f>VLOOKUP(B82,classifications!A$1:C$357,3,FALSE)</f>
        <v>SD</v>
      </c>
      <c r="D82" t="str">
        <f t="shared" si="6"/>
        <v/>
      </c>
      <c r="M82" t="s">
        <v>258</v>
      </c>
      <c r="N82" t="str">
        <f t="shared" si="4"/>
        <v>Stafford</v>
      </c>
    </row>
    <row r="83" spans="1:14" x14ac:dyDescent="0.3">
      <c r="A83" t="s">
        <v>82</v>
      </c>
      <c r="B83" t="str">
        <f t="shared" si="5"/>
        <v>South Cambridgeshire</v>
      </c>
      <c r="C83" t="str">
        <f>VLOOKUP(B83,classifications!A$1:C$357,3,FALSE)</f>
        <v>SD</v>
      </c>
      <c r="D83" t="str">
        <f t="shared" si="6"/>
        <v/>
      </c>
      <c r="M83" t="s">
        <v>252</v>
      </c>
      <c r="N83" t="e">
        <f t="shared" si="4"/>
        <v>#N/A</v>
      </c>
    </row>
    <row r="84" spans="1:14" x14ac:dyDescent="0.3">
      <c r="A84" t="s">
        <v>99</v>
      </c>
      <c r="B84" t="str">
        <f t="shared" si="5"/>
        <v>South Derbyshire</v>
      </c>
      <c r="C84" t="str">
        <f>VLOOKUP(B84,classifications!A$1:C$357,3,FALSE)</f>
        <v>SD</v>
      </c>
      <c r="D84" t="str">
        <f t="shared" si="6"/>
        <v/>
      </c>
      <c r="M84" t="s">
        <v>285</v>
      </c>
      <c r="N84" t="str">
        <f t="shared" si="4"/>
        <v>Stratford-on-Avon</v>
      </c>
    </row>
    <row r="85" spans="1:14" x14ac:dyDescent="0.3">
      <c r="A85" t="s">
        <v>105</v>
      </c>
      <c r="B85" t="str">
        <f t="shared" si="5"/>
        <v>South Hams</v>
      </c>
      <c r="C85" t="str">
        <f>VLOOKUP(B85,classifications!A$1:C$357,3,FALSE)</f>
        <v>SD</v>
      </c>
      <c r="D85" t="str">
        <f t="shared" si="6"/>
        <v/>
      </c>
      <c r="M85" t="s">
        <v>140</v>
      </c>
      <c r="N85" t="str">
        <f t="shared" si="4"/>
        <v>Stroud</v>
      </c>
    </row>
    <row r="86" spans="1:14" x14ac:dyDescent="0.3">
      <c r="A86" t="s">
        <v>203</v>
      </c>
      <c r="B86" t="str">
        <f t="shared" si="5"/>
        <v>South Holland</v>
      </c>
      <c r="C86" t="str">
        <f>VLOOKUP(B86,classifications!A$1:C$357,3,FALSE)</f>
        <v>SD</v>
      </c>
      <c r="D86" t="str">
        <f t="shared" si="6"/>
        <v/>
      </c>
      <c r="M86" t="s">
        <v>261</v>
      </c>
      <c r="N86" t="e">
        <f t="shared" si="4"/>
        <v>#N/A</v>
      </c>
    </row>
    <row r="87" spans="1:14" x14ac:dyDescent="0.3">
      <c r="A87" t="s">
        <v>204</v>
      </c>
      <c r="B87" t="str">
        <f t="shared" si="5"/>
        <v>South Kesteven</v>
      </c>
      <c r="C87" t="str">
        <f>VLOOKUP(B87,classifications!A$1:C$357,3,FALSE)</f>
        <v>SD</v>
      </c>
      <c r="D87" t="str">
        <f t="shared" si="6"/>
        <v/>
      </c>
      <c r="M87" t="s">
        <v>278</v>
      </c>
      <c r="N87" t="str">
        <f t="shared" si="4"/>
        <v>Tandridge</v>
      </c>
    </row>
    <row r="88" spans="1:14" x14ac:dyDescent="0.3">
      <c r="A88" t="s">
        <v>90</v>
      </c>
      <c r="B88" t="str">
        <f t="shared" si="5"/>
        <v>South Lakeland</v>
      </c>
      <c r="C88" t="str">
        <f>VLOOKUP(B88,classifications!A$1:C$357,3,FALSE)</f>
        <v>SD</v>
      </c>
      <c r="D88" t="str">
        <f t="shared" si="6"/>
        <v/>
      </c>
      <c r="M88" t="s">
        <v>106</v>
      </c>
      <c r="N88" t="str">
        <f t="shared" si="4"/>
        <v>Teignbridge</v>
      </c>
    </row>
    <row r="89" spans="1:14" x14ac:dyDescent="0.3">
      <c r="A89" t="s">
        <v>213</v>
      </c>
      <c r="B89" t="str">
        <f t="shared" si="5"/>
        <v>South Norfolk</v>
      </c>
      <c r="C89" t="str">
        <f>VLOOKUP(B89,classifications!A$1:C$357,3,FALSE)</f>
        <v>SD</v>
      </c>
      <c r="D89" t="str">
        <f t="shared" si="6"/>
        <v/>
      </c>
      <c r="M89" t="s">
        <v>141</v>
      </c>
      <c r="N89" t="str">
        <f t="shared" si="4"/>
        <v>Tewkesbury</v>
      </c>
    </row>
    <row r="90" spans="1:14" x14ac:dyDescent="0.3">
      <c r="A90" t="s">
        <v>220</v>
      </c>
      <c r="B90" t="str">
        <f t="shared" si="5"/>
        <v>South Northamptonshire</v>
      </c>
      <c r="C90" t="str">
        <f>VLOOKUP(B90,classifications!A$1:C$357,3,FALSE)</f>
        <v>SD</v>
      </c>
      <c r="D90" t="str">
        <f t="shared" si="6"/>
        <v/>
      </c>
      <c r="M90" t="s">
        <v>107</v>
      </c>
      <c r="N90" t="str">
        <f t="shared" si="4"/>
        <v>Torridge</v>
      </c>
    </row>
    <row r="91" spans="1:14" x14ac:dyDescent="0.3">
      <c r="A91" t="s">
        <v>242</v>
      </c>
      <c r="B91" t="str">
        <f t="shared" si="5"/>
        <v>South Oxfordshire</v>
      </c>
      <c r="C91" t="str">
        <f>VLOOKUP(B91,classifications!A$1:C$357,3,FALSE)</f>
        <v>SD</v>
      </c>
      <c r="D91" t="str">
        <f t="shared" si="6"/>
        <v/>
      </c>
      <c r="M91" t="s">
        <v>134</v>
      </c>
      <c r="N91" t="str">
        <f t="shared" si="4"/>
        <v>Uttlesford</v>
      </c>
    </row>
    <row r="92" spans="1:14" x14ac:dyDescent="0.3">
      <c r="A92" t="s">
        <v>249</v>
      </c>
      <c r="B92" t="str">
        <f t="shared" si="5"/>
        <v>South Somerset</v>
      </c>
      <c r="C92" t="str">
        <f>VLOOKUP(B92,classifications!A$1:C$357,3,FALSE)</f>
        <v>SD</v>
      </c>
      <c r="D92" t="str">
        <f t="shared" si="6"/>
        <v/>
      </c>
      <c r="M92" t="s">
        <v>243</v>
      </c>
      <c r="N92" t="str">
        <f t="shared" si="4"/>
        <v>Vale of White Horse</v>
      </c>
    </row>
    <row r="93" spans="1:14" x14ac:dyDescent="0.3">
      <c r="A93" t="s">
        <v>257</v>
      </c>
      <c r="B93" t="str">
        <f t="shared" si="5"/>
        <v>South Staffordshire</v>
      </c>
      <c r="C93" t="str">
        <f>VLOOKUP(B93,classifications!A$1:C$357,3,FALSE)</f>
        <v>SD</v>
      </c>
      <c r="D93" t="str">
        <f t="shared" si="6"/>
        <v/>
      </c>
      <c r="M93" t="s">
        <v>281</v>
      </c>
      <c r="N93" t="e">
        <f t="shared" si="4"/>
        <v>#N/A</v>
      </c>
    </row>
    <row r="94" spans="1:14" x14ac:dyDescent="0.3">
      <c r="A94" t="s">
        <v>266</v>
      </c>
      <c r="B94" t="e">
        <f t="shared" si="5"/>
        <v>#N/A</v>
      </c>
      <c r="C94" t="e">
        <f>VLOOKUP(B94,classifications!A$1:C$357,3,FALSE)</f>
        <v>#N/A</v>
      </c>
      <c r="D94" t="e">
        <f t="shared" si="6"/>
        <v>#N/A</v>
      </c>
      <c r="M94" t="s">
        <v>121</v>
      </c>
      <c r="N94" t="str">
        <f t="shared" si="4"/>
        <v>Wealden</v>
      </c>
    </row>
    <row r="95" spans="1:14" x14ac:dyDescent="0.3">
      <c r="A95" t="s">
        <v>258</v>
      </c>
      <c r="B95" t="str">
        <f t="shared" si="5"/>
        <v>Stafford</v>
      </c>
      <c r="C95" t="str">
        <f>VLOOKUP(B95,classifications!A$1:C$357,3,FALSE)</f>
        <v>SD</v>
      </c>
      <c r="D95" t="str">
        <f t="shared" si="6"/>
        <v/>
      </c>
      <c r="M95" t="s">
        <v>108</v>
      </c>
      <c r="N95" t="str">
        <f t="shared" si="4"/>
        <v>West Devon</v>
      </c>
    </row>
    <row r="96" spans="1:14" x14ac:dyDescent="0.3">
      <c r="A96" t="s">
        <v>285</v>
      </c>
      <c r="B96" t="str">
        <f t="shared" si="5"/>
        <v>Stratford-on-Avon</v>
      </c>
      <c r="C96" t="str">
        <f>VLOOKUP(B96,classifications!A$1:C$357,3,FALSE)</f>
        <v>SD</v>
      </c>
      <c r="D96" t="str">
        <f t="shared" si="6"/>
        <v/>
      </c>
      <c r="M96" t="s">
        <v>205</v>
      </c>
      <c r="N96" t="str">
        <f t="shared" si="4"/>
        <v>West Lindsey</v>
      </c>
    </row>
    <row r="97" spans="1:14" x14ac:dyDescent="0.3">
      <c r="A97" t="s">
        <v>140</v>
      </c>
      <c r="B97" t="str">
        <f t="shared" si="5"/>
        <v>Stroud</v>
      </c>
      <c r="C97" t="str">
        <f>VLOOKUP(B97,classifications!A$1:C$357,3,FALSE)</f>
        <v>SD</v>
      </c>
      <c r="D97" t="str">
        <f t="shared" si="6"/>
        <v/>
      </c>
      <c r="M97" t="s">
        <v>244</v>
      </c>
      <c r="N97" t="str">
        <f t="shared" ref="N97:N104" si="7">VLOOKUP($M97,$A$23:$A$111,1,FALSE)</f>
        <v>West Oxfordshire</v>
      </c>
    </row>
    <row r="98" spans="1:14" x14ac:dyDescent="0.3">
      <c r="A98" t="s">
        <v>267</v>
      </c>
      <c r="B98" t="e">
        <f t="shared" si="5"/>
        <v>#N/A</v>
      </c>
      <c r="C98" t="e">
        <f>VLOOKUP(B98,classifications!A$1:C$357,3,FALSE)</f>
        <v>#N/A</v>
      </c>
      <c r="D98" t="e">
        <f t="shared" si="6"/>
        <v>#N/A</v>
      </c>
      <c r="M98" t="s">
        <v>366</v>
      </c>
      <c r="N98" t="e">
        <f t="shared" si="7"/>
        <v>#N/A</v>
      </c>
    </row>
    <row r="99" spans="1:14" x14ac:dyDescent="0.3">
      <c r="A99" t="s">
        <v>278</v>
      </c>
      <c r="B99" t="str">
        <f t="shared" si="5"/>
        <v>Tandridge</v>
      </c>
      <c r="C99" t="str">
        <f>VLOOKUP(B99,classifications!A$1:C$357,3,FALSE)</f>
        <v>SD</v>
      </c>
      <c r="D99" t="str">
        <f t="shared" si="6"/>
        <v/>
      </c>
      <c r="M99" t="s">
        <v>296</v>
      </c>
      <c r="N99" t="e">
        <f t="shared" si="7"/>
        <v>#N/A</v>
      </c>
    </row>
    <row r="100" spans="1:14" x14ac:dyDescent="0.3">
      <c r="A100" t="s">
        <v>250</v>
      </c>
      <c r="B100" t="e">
        <f t="shared" si="5"/>
        <v>#N/A</v>
      </c>
      <c r="C100" t="e">
        <f>VLOOKUP(B100,classifications!A$1:C$357,3,FALSE)</f>
        <v>#N/A</v>
      </c>
      <c r="D100" t="e">
        <f t="shared" si="6"/>
        <v>#N/A</v>
      </c>
      <c r="M100" t="s">
        <v>301</v>
      </c>
      <c r="N100" t="e">
        <f t="shared" si="7"/>
        <v>#N/A</v>
      </c>
    </row>
    <row r="101" spans="1:14" x14ac:dyDescent="0.3">
      <c r="A101" t="s">
        <v>106</v>
      </c>
      <c r="B101" t="str">
        <f t="shared" si="5"/>
        <v>Teignbridge</v>
      </c>
      <c r="C101" t="str">
        <f>VLOOKUP(B101,classifications!A$1:C$357,3,FALSE)</f>
        <v>SD</v>
      </c>
      <c r="D101" t="str">
        <f t="shared" si="6"/>
        <v/>
      </c>
      <c r="N101" t="e">
        <f t="shared" si="7"/>
        <v>#N/A</v>
      </c>
    </row>
    <row r="102" spans="1:14" x14ac:dyDescent="0.3">
      <c r="A102" t="s">
        <v>141</v>
      </c>
      <c r="B102" t="str">
        <f t="shared" si="5"/>
        <v>Tewkesbury</v>
      </c>
      <c r="C102" t="str">
        <f>VLOOKUP(B102,classifications!A$1:C$357,3,FALSE)</f>
        <v>SD</v>
      </c>
      <c r="D102" t="str">
        <f t="shared" si="6"/>
        <v/>
      </c>
      <c r="N102" t="e">
        <f t="shared" si="7"/>
        <v>#N/A</v>
      </c>
    </row>
    <row r="103" spans="1:14" x14ac:dyDescent="0.3">
      <c r="A103" t="s">
        <v>107</v>
      </c>
      <c r="B103" t="str">
        <f t="shared" si="5"/>
        <v>Torridge</v>
      </c>
      <c r="C103" t="str">
        <f>VLOOKUP(B103,classifications!A$1:C$357,3,FALSE)</f>
        <v>SD</v>
      </c>
      <c r="D103" t="str">
        <f t="shared" si="6"/>
        <v/>
      </c>
      <c r="N103" t="e">
        <f t="shared" si="7"/>
        <v>#N/A</v>
      </c>
    </row>
    <row r="104" spans="1:14" x14ac:dyDescent="0.3">
      <c r="A104" t="s">
        <v>134</v>
      </c>
      <c r="B104" t="str">
        <f t="shared" si="5"/>
        <v>Uttlesford</v>
      </c>
      <c r="C104" t="str">
        <f>VLOOKUP(B104,classifications!A$1:C$357,3,FALSE)</f>
        <v>SD</v>
      </c>
      <c r="D104" t="str">
        <f t="shared" si="6"/>
        <v/>
      </c>
      <c r="N104" t="e">
        <f t="shared" si="7"/>
        <v>#N/A</v>
      </c>
    </row>
    <row r="105" spans="1:14" x14ac:dyDescent="0.3">
      <c r="A105" t="s">
        <v>243</v>
      </c>
      <c r="B105" t="str">
        <f t="shared" si="5"/>
        <v>Vale of White Horse</v>
      </c>
      <c r="C105" t="str">
        <f>VLOOKUP(B105,classifications!A$1:C$357,3,FALSE)</f>
        <v>SD</v>
      </c>
      <c r="D105" t="str">
        <f t="shared" si="6"/>
        <v/>
      </c>
    </row>
    <row r="106" spans="1:14" x14ac:dyDescent="0.3">
      <c r="A106" t="s">
        <v>268</v>
      </c>
      <c r="B106" t="e">
        <f t="shared" si="5"/>
        <v>#N/A</v>
      </c>
      <c r="C106" t="e">
        <f>VLOOKUP(B106,classifications!A$1:C$357,3,FALSE)</f>
        <v>#N/A</v>
      </c>
      <c r="D106" t="e">
        <f t="shared" si="6"/>
        <v>#N/A</v>
      </c>
    </row>
    <row r="107" spans="1:14" x14ac:dyDescent="0.3">
      <c r="A107" t="s">
        <v>121</v>
      </c>
      <c r="B107" t="str">
        <f t="shared" si="5"/>
        <v>Wealden</v>
      </c>
      <c r="C107" t="str">
        <f>VLOOKUP(B107,classifications!A$1:C$357,3,FALSE)</f>
        <v>SD</v>
      </c>
      <c r="D107" t="str">
        <f t="shared" si="6"/>
        <v/>
      </c>
    </row>
    <row r="108" spans="1:14" x14ac:dyDescent="0.3">
      <c r="A108" t="s">
        <v>108</v>
      </c>
      <c r="B108" t="str">
        <f t="shared" si="5"/>
        <v>West Devon</v>
      </c>
      <c r="C108" t="str">
        <f>VLOOKUP(B108,classifications!A$1:C$357,3,FALSE)</f>
        <v>SD</v>
      </c>
      <c r="D108" t="str">
        <f t="shared" si="6"/>
        <v/>
      </c>
    </row>
    <row r="109" spans="1:14" x14ac:dyDescent="0.3">
      <c r="A109" t="s">
        <v>205</v>
      </c>
      <c r="B109" t="str">
        <f t="shared" si="5"/>
        <v>West Lindsey</v>
      </c>
      <c r="C109" t="str">
        <f>VLOOKUP(B109,classifications!A$1:C$357,3,FALSE)</f>
        <v>SD</v>
      </c>
      <c r="D109" t="str">
        <f t="shared" si="6"/>
        <v/>
      </c>
    </row>
    <row r="110" spans="1:14" x14ac:dyDescent="0.3">
      <c r="A110" t="s">
        <v>244</v>
      </c>
      <c r="B110" t="str">
        <f t="shared" si="5"/>
        <v>West Oxfordshire</v>
      </c>
      <c r="C110" t="str">
        <f>VLOOKUP(B110,classifications!A$1:C$357,3,FALSE)</f>
        <v>SD</v>
      </c>
      <c r="D110" t="str">
        <f t="shared" si="6"/>
        <v/>
      </c>
    </row>
    <row r="111" spans="1:14" x14ac:dyDescent="0.3">
      <c r="A111" t="s">
        <v>251</v>
      </c>
      <c r="B111" t="e">
        <f t="shared" si="5"/>
        <v>#N/A</v>
      </c>
      <c r="C111" t="e">
        <f>VLOOKUP(B111,classifications!A$1:C$357,3,FALSE)</f>
        <v>#N/A</v>
      </c>
      <c r="D111" t="e">
        <f t="shared" si="6"/>
        <v>#N/A</v>
      </c>
    </row>
    <row r="112" spans="1:14" x14ac:dyDescent="0.3">
      <c r="A112" t="s">
        <v>366</v>
      </c>
      <c r="B112" t="str">
        <f t="shared" si="5"/>
        <v>West Suffolk</v>
      </c>
      <c r="C112" t="str">
        <f>VLOOKUP(B112,classifications!A$1:C$357,3,FALSE)</f>
        <v>SD</v>
      </c>
      <c r="D112" t="str">
        <f t="shared" si="6"/>
        <v/>
      </c>
    </row>
    <row r="113" spans="1:4" x14ac:dyDescent="0.3">
      <c r="A113" t="s">
        <v>301</v>
      </c>
      <c r="B113" t="str">
        <f t="shared" si="5"/>
        <v>Wychavon</v>
      </c>
      <c r="C113" t="str">
        <f>VLOOKUP(B113,classifications!A$1:C$357,3,FALSE)</f>
        <v>SD</v>
      </c>
      <c r="D113" t="str">
        <f t="shared" si="6"/>
        <v/>
      </c>
    </row>
  </sheetData>
  <sortState xmlns:xlrd2="http://schemas.microsoft.com/office/spreadsheetml/2017/richdata2" ref="A23:A113">
    <sortCondition ref="A23:A11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357"/>
  <sheetViews>
    <sheetView topLeftCell="A335" workbookViewId="0">
      <selection sqref="A1:D358"/>
    </sheetView>
  </sheetViews>
  <sheetFormatPr defaultRowHeight="14.4" x14ac:dyDescent="0.3"/>
  <sheetData>
    <row r="1" spans="1:4" x14ac:dyDescent="0.3">
      <c r="A1" t="s">
        <v>288</v>
      </c>
      <c r="B1" t="s">
        <v>355</v>
      </c>
      <c r="C1" t="s">
        <v>369</v>
      </c>
      <c r="D1" t="s">
        <v>370</v>
      </c>
    </row>
    <row r="2" spans="1:4" x14ac:dyDescent="0.3">
      <c r="A2" t="s">
        <v>85</v>
      </c>
      <c r="B2" t="s">
        <v>356</v>
      </c>
      <c r="C2" t="s">
        <v>369</v>
      </c>
      <c r="D2" t="s">
        <v>370</v>
      </c>
    </row>
    <row r="3" spans="1:4" x14ac:dyDescent="0.3">
      <c r="A3" t="s">
        <v>92</v>
      </c>
      <c r="B3" t="s">
        <v>355</v>
      </c>
      <c r="C3" t="s">
        <v>369</v>
      </c>
      <c r="D3" t="s">
        <v>370</v>
      </c>
    </row>
    <row r="4" spans="1:4" x14ac:dyDescent="0.3">
      <c r="A4" t="s">
        <v>289</v>
      </c>
      <c r="B4" t="s">
        <v>355</v>
      </c>
      <c r="C4" t="s">
        <v>369</v>
      </c>
      <c r="D4" t="s">
        <v>370</v>
      </c>
    </row>
    <row r="5" spans="1:4" x14ac:dyDescent="0.3">
      <c r="A5" t="s">
        <v>232</v>
      </c>
      <c r="B5" t="s">
        <v>355</v>
      </c>
      <c r="C5" t="s">
        <v>369</v>
      </c>
      <c r="D5" t="s">
        <v>370</v>
      </c>
    </row>
    <row r="6" spans="1:4" x14ac:dyDescent="0.3">
      <c r="A6" t="s">
        <v>166</v>
      </c>
      <c r="B6" t="s">
        <v>354</v>
      </c>
      <c r="C6" t="s">
        <v>369</v>
      </c>
      <c r="D6" t="s">
        <v>370</v>
      </c>
    </row>
    <row r="7" spans="1:4" x14ac:dyDescent="0.3">
      <c r="A7" t="s">
        <v>73</v>
      </c>
      <c r="B7" t="s">
        <v>356</v>
      </c>
      <c r="C7" t="s">
        <v>369</v>
      </c>
      <c r="D7" t="s">
        <v>370</v>
      </c>
    </row>
    <row r="8" spans="1:4" x14ac:dyDescent="0.3">
      <c r="A8" t="s">
        <v>262</v>
      </c>
      <c r="B8" t="s">
        <v>356</v>
      </c>
      <c r="C8" t="s">
        <v>369</v>
      </c>
      <c r="D8" t="s">
        <v>370</v>
      </c>
    </row>
    <row r="9" spans="1:4" x14ac:dyDescent="0.3">
      <c r="A9" t="s">
        <v>2</v>
      </c>
      <c r="B9" t="s">
        <v>355</v>
      </c>
      <c r="C9" t="s">
        <v>373</v>
      </c>
      <c r="D9" t="s">
        <v>374</v>
      </c>
    </row>
    <row r="10" spans="1:4" x14ac:dyDescent="0.3">
      <c r="A10" t="s">
        <v>3</v>
      </c>
      <c r="B10" t="s">
        <v>355</v>
      </c>
      <c r="C10" t="s">
        <v>373</v>
      </c>
      <c r="D10" t="s">
        <v>374</v>
      </c>
    </row>
    <row r="11" spans="1:4" x14ac:dyDescent="0.3">
      <c r="A11" t="s">
        <v>50</v>
      </c>
      <c r="B11" t="s">
        <v>355</v>
      </c>
      <c r="C11" t="s">
        <v>375</v>
      </c>
      <c r="D11" t="s">
        <v>376</v>
      </c>
    </row>
    <row r="12" spans="1:4" x14ac:dyDescent="0.3">
      <c r="A12" t="s">
        <v>86</v>
      </c>
      <c r="B12" t="s">
        <v>354</v>
      </c>
      <c r="C12" t="s">
        <v>369</v>
      </c>
      <c r="D12" t="s">
        <v>370</v>
      </c>
    </row>
    <row r="13" spans="1:4" x14ac:dyDescent="0.3">
      <c r="A13" t="s">
        <v>123</v>
      </c>
      <c r="B13" t="s">
        <v>355</v>
      </c>
      <c r="C13" t="s">
        <v>369</v>
      </c>
      <c r="D13" t="s">
        <v>370</v>
      </c>
    </row>
    <row r="14" spans="1:4" x14ac:dyDescent="0.3">
      <c r="A14" t="s">
        <v>143</v>
      </c>
      <c r="B14" t="s">
        <v>354</v>
      </c>
      <c r="C14" t="s">
        <v>369</v>
      </c>
      <c r="D14" t="s">
        <v>370</v>
      </c>
    </row>
    <row r="15" spans="1:4" x14ac:dyDescent="0.3">
      <c r="A15" t="s">
        <v>233</v>
      </c>
      <c r="B15" t="s">
        <v>356</v>
      </c>
      <c r="C15" t="s">
        <v>369</v>
      </c>
      <c r="D15" t="s">
        <v>370</v>
      </c>
    </row>
    <row r="16" spans="1:4" x14ac:dyDescent="0.3">
      <c r="A16" t="s">
        <v>303</v>
      </c>
      <c r="B16" t="s">
        <v>354</v>
      </c>
      <c r="C16" t="s">
        <v>371</v>
      </c>
      <c r="D16" t="s">
        <v>372</v>
      </c>
    </row>
    <row r="17" spans="1:4" x14ac:dyDescent="0.3">
      <c r="A17" t="s">
        <v>71</v>
      </c>
      <c r="B17" t="s">
        <v>354</v>
      </c>
      <c r="C17" t="s">
        <v>371</v>
      </c>
      <c r="D17" t="s">
        <v>372</v>
      </c>
    </row>
    <row r="18" spans="1:4" x14ac:dyDescent="0.3">
      <c r="A18" t="s">
        <v>4</v>
      </c>
      <c r="B18" t="s">
        <v>355</v>
      </c>
      <c r="C18" t="s">
        <v>373</v>
      </c>
      <c r="D18" t="s">
        <v>374</v>
      </c>
    </row>
    <row r="19" spans="1:4" x14ac:dyDescent="0.3">
      <c r="A19" t="s">
        <v>59</v>
      </c>
      <c r="B19" t="s">
        <v>355</v>
      </c>
      <c r="C19" t="s">
        <v>375</v>
      </c>
      <c r="D19" t="s">
        <v>376</v>
      </c>
    </row>
    <row r="20" spans="1:4" x14ac:dyDescent="0.3">
      <c r="A20" t="s">
        <v>191</v>
      </c>
      <c r="B20" t="s">
        <v>355</v>
      </c>
      <c r="C20" t="s">
        <v>369</v>
      </c>
      <c r="D20" t="s">
        <v>370</v>
      </c>
    </row>
    <row r="21" spans="1:4" x14ac:dyDescent="0.3">
      <c r="A21" t="s">
        <v>304</v>
      </c>
      <c r="B21" t="s">
        <v>355</v>
      </c>
      <c r="C21" t="s">
        <v>371</v>
      </c>
      <c r="D21" t="s">
        <v>372</v>
      </c>
    </row>
    <row r="22" spans="1:4" x14ac:dyDescent="0.3">
      <c r="A22" t="s">
        <v>305</v>
      </c>
      <c r="B22" t="s">
        <v>355</v>
      </c>
      <c r="C22" t="s">
        <v>371</v>
      </c>
      <c r="D22" t="s">
        <v>372</v>
      </c>
    </row>
    <row r="23" spans="1:4" x14ac:dyDescent="0.3">
      <c r="A23" t="s">
        <v>93</v>
      </c>
      <c r="B23" t="s">
        <v>354</v>
      </c>
      <c r="C23" t="s">
        <v>369</v>
      </c>
      <c r="D23" t="s">
        <v>370</v>
      </c>
    </row>
    <row r="24" spans="1:4" x14ac:dyDescent="0.3">
      <c r="A24" t="s">
        <v>35</v>
      </c>
      <c r="B24" t="s">
        <v>355</v>
      </c>
      <c r="C24" t="s">
        <v>375</v>
      </c>
      <c r="D24" t="s">
        <v>376</v>
      </c>
    </row>
    <row r="25" spans="1:4" x14ac:dyDescent="0.3">
      <c r="A25" t="s">
        <v>199</v>
      </c>
      <c r="B25" t="s">
        <v>354</v>
      </c>
      <c r="C25" t="s">
        <v>369</v>
      </c>
      <c r="D25" t="s">
        <v>370</v>
      </c>
    </row>
    <row r="26" spans="1:4" x14ac:dyDescent="0.3">
      <c r="A26" t="s">
        <v>306</v>
      </c>
      <c r="B26" t="s">
        <v>355</v>
      </c>
      <c r="C26" t="s">
        <v>371</v>
      </c>
      <c r="D26" t="s">
        <v>372</v>
      </c>
    </row>
    <row r="27" spans="1:4" x14ac:dyDescent="0.3">
      <c r="A27" t="s">
        <v>377</v>
      </c>
      <c r="B27" t="s">
        <v>355</v>
      </c>
      <c r="C27" t="s">
        <v>371</v>
      </c>
      <c r="D27" t="s">
        <v>372</v>
      </c>
    </row>
    <row r="28" spans="1:4" x14ac:dyDescent="0.3">
      <c r="A28" t="s">
        <v>307</v>
      </c>
      <c r="B28" t="s">
        <v>355</v>
      </c>
      <c r="C28" t="s">
        <v>371</v>
      </c>
      <c r="D28" t="s">
        <v>372</v>
      </c>
    </row>
    <row r="29" spans="1:4" x14ac:dyDescent="0.3">
      <c r="A29" t="s">
        <v>66</v>
      </c>
      <c r="B29" t="s">
        <v>355</v>
      </c>
      <c r="C29" t="s">
        <v>375</v>
      </c>
      <c r="D29" t="s">
        <v>376</v>
      </c>
    </row>
    <row r="30" spans="1:4" x14ac:dyDescent="0.3">
      <c r="A30" t="s">
        <v>124</v>
      </c>
      <c r="B30" t="s">
        <v>356</v>
      </c>
      <c r="C30" t="s">
        <v>369</v>
      </c>
      <c r="D30" t="s">
        <v>370</v>
      </c>
    </row>
    <row r="31" spans="1:4" x14ac:dyDescent="0.3">
      <c r="A31" t="s">
        <v>207</v>
      </c>
      <c r="B31" t="s">
        <v>356</v>
      </c>
      <c r="C31" t="s">
        <v>369</v>
      </c>
      <c r="D31" t="s">
        <v>370</v>
      </c>
    </row>
    <row r="32" spans="1:4" x14ac:dyDescent="0.3">
      <c r="A32" t="s">
        <v>5</v>
      </c>
      <c r="B32" t="s">
        <v>355</v>
      </c>
      <c r="C32" t="s">
        <v>373</v>
      </c>
      <c r="D32" t="s">
        <v>374</v>
      </c>
    </row>
    <row r="33" spans="1:4" x14ac:dyDescent="0.3">
      <c r="A33" t="s">
        <v>125</v>
      </c>
      <c r="B33" t="s">
        <v>354</v>
      </c>
      <c r="C33" t="s">
        <v>369</v>
      </c>
      <c r="D33" t="s">
        <v>370</v>
      </c>
    </row>
    <row r="34" spans="1:4" x14ac:dyDescent="0.3">
      <c r="A34" t="s">
        <v>308</v>
      </c>
      <c r="B34" t="s">
        <v>355</v>
      </c>
      <c r="C34" t="s">
        <v>371</v>
      </c>
      <c r="D34" t="s">
        <v>372</v>
      </c>
    </row>
    <row r="35" spans="1:4" x14ac:dyDescent="0.3">
      <c r="A35" t="s">
        <v>309</v>
      </c>
      <c r="B35" t="s">
        <v>355</v>
      </c>
      <c r="C35" t="s">
        <v>371</v>
      </c>
      <c r="D35" t="s">
        <v>372</v>
      </c>
    </row>
    <row r="36" spans="1:4" x14ac:dyDescent="0.3">
      <c r="A36" t="s">
        <v>208</v>
      </c>
      <c r="B36" t="s">
        <v>354</v>
      </c>
      <c r="C36" t="s">
        <v>369</v>
      </c>
      <c r="D36" t="s">
        <v>370</v>
      </c>
    </row>
    <row r="37" spans="1:4" x14ac:dyDescent="0.3">
      <c r="A37" t="s">
        <v>6</v>
      </c>
      <c r="B37" t="s">
        <v>355</v>
      </c>
      <c r="C37" t="s">
        <v>373</v>
      </c>
      <c r="D37" t="s">
        <v>374</v>
      </c>
    </row>
    <row r="38" spans="1:4" x14ac:dyDescent="0.3">
      <c r="A38" t="s">
        <v>297</v>
      </c>
      <c r="B38" t="s">
        <v>355</v>
      </c>
      <c r="C38" t="s">
        <v>369</v>
      </c>
      <c r="D38" t="s">
        <v>370</v>
      </c>
    </row>
    <row r="39" spans="1:4" x14ac:dyDescent="0.3">
      <c r="A39" t="s">
        <v>155</v>
      </c>
      <c r="B39" t="s">
        <v>355</v>
      </c>
      <c r="C39" t="s">
        <v>369</v>
      </c>
      <c r="D39" t="s">
        <v>370</v>
      </c>
    </row>
    <row r="40" spans="1:4" x14ac:dyDescent="0.3">
      <c r="A40" t="s">
        <v>234</v>
      </c>
      <c r="B40" t="s">
        <v>355</v>
      </c>
      <c r="C40" t="s">
        <v>369</v>
      </c>
      <c r="D40" t="s">
        <v>370</v>
      </c>
    </row>
    <row r="41" spans="1:4" x14ac:dyDescent="0.3">
      <c r="A41" t="s">
        <v>72</v>
      </c>
      <c r="B41" t="s">
        <v>354</v>
      </c>
      <c r="C41" t="s">
        <v>371</v>
      </c>
      <c r="D41" t="s">
        <v>372</v>
      </c>
    </row>
    <row r="42" spans="1:4" x14ac:dyDescent="0.3">
      <c r="A42" t="s">
        <v>178</v>
      </c>
      <c r="B42" t="s">
        <v>355</v>
      </c>
      <c r="C42" t="s">
        <v>369</v>
      </c>
      <c r="D42" t="s">
        <v>370</v>
      </c>
    </row>
    <row r="43" spans="1:4" x14ac:dyDescent="0.3">
      <c r="A43" t="s">
        <v>36</v>
      </c>
      <c r="B43" t="s">
        <v>355</v>
      </c>
      <c r="C43" t="s">
        <v>375</v>
      </c>
      <c r="D43" t="s">
        <v>376</v>
      </c>
    </row>
    <row r="44" spans="1:4" x14ac:dyDescent="0.3">
      <c r="A44" t="s">
        <v>67</v>
      </c>
      <c r="B44" t="s">
        <v>355</v>
      </c>
      <c r="C44" t="s">
        <v>375</v>
      </c>
      <c r="D44" t="s">
        <v>376</v>
      </c>
    </row>
    <row r="45" spans="1:4" x14ac:dyDescent="0.3">
      <c r="A45" t="s">
        <v>78</v>
      </c>
      <c r="B45" t="s">
        <v>355</v>
      </c>
      <c r="C45" t="s">
        <v>369</v>
      </c>
      <c r="D45" t="s">
        <v>370</v>
      </c>
    </row>
    <row r="46" spans="1:4" x14ac:dyDescent="0.3">
      <c r="A46" t="s">
        <v>77</v>
      </c>
      <c r="B46" t="s">
        <v>356</v>
      </c>
      <c r="C46" t="s">
        <v>378</v>
      </c>
      <c r="D46" t="s">
        <v>379</v>
      </c>
    </row>
    <row r="47" spans="1:4" x14ac:dyDescent="0.3">
      <c r="A47" t="s">
        <v>7</v>
      </c>
      <c r="B47" t="s">
        <v>355</v>
      </c>
      <c r="C47" t="s">
        <v>373</v>
      </c>
      <c r="D47" t="s">
        <v>374</v>
      </c>
    </row>
    <row r="48" spans="1:4" x14ac:dyDescent="0.3">
      <c r="A48" t="s">
        <v>253</v>
      </c>
      <c r="B48" t="s">
        <v>354</v>
      </c>
      <c r="C48" t="s">
        <v>369</v>
      </c>
      <c r="D48" t="s">
        <v>370</v>
      </c>
    </row>
    <row r="49" spans="1:4" x14ac:dyDescent="0.3">
      <c r="A49" t="s">
        <v>167</v>
      </c>
      <c r="B49" t="s">
        <v>355</v>
      </c>
      <c r="C49" t="s">
        <v>369</v>
      </c>
      <c r="D49" t="s">
        <v>370</v>
      </c>
    </row>
    <row r="50" spans="1:4" x14ac:dyDescent="0.3">
      <c r="A50" t="s">
        <v>87</v>
      </c>
      <c r="B50" t="s">
        <v>354</v>
      </c>
      <c r="C50" t="s">
        <v>369</v>
      </c>
      <c r="D50" t="s">
        <v>370</v>
      </c>
    </row>
    <row r="51" spans="1:4" x14ac:dyDescent="0.3">
      <c r="A51" t="s">
        <v>126</v>
      </c>
      <c r="B51" t="s">
        <v>355</v>
      </c>
      <c r="C51" t="s">
        <v>369</v>
      </c>
      <c r="D51" t="s">
        <v>370</v>
      </c>
    </row>
    <row r="52" spans="1:4" x14ac:dyDescent="0.3">
      <c r="A52" t="s">
        <v>310</v>
      </c>
      <c r="B52" t="s">
        <v>356</v>
      </c>
      <c r="C52" t="s">
        <v>371</v>
      </c>
      <c r="D52" t="s">
        <v>372</v>
      </c>
    </row>
    <row r="53" spans="1:4" x14ac:dyDescent="0.3">
      <c r="A53" t="s">
        <v>192</v>
      </c>
      <c r="B53" t="s">
        <v>355</v>
      </c>
      <c r="C53" t="s">
        <v>369</v>
      </c>
      <c r="D53" t="s">
        <v>370</v>
      </c>
    </row>
    <row r="54" spans="1:4" x14ac:dyDescent="0.3">
      <c r="A54" t="s">
        <v>127</v>
      </c>
      <c r="B54" t="s">
        <v>355</v>
      </c>
      <c r="C54" t="s">
        <v>369</v>
      </c>
      <c r="D54" t="s">
        <v>370</v>
      </c>
    </row>
    <row r="55" spans="1:4" x14ac:dyDescent="0.3">
      <c r="A55" t="s">
        <v>136</v>
      </c>
      <c r="B55" t="s">
        <v>355</v>
      </c>
      <c r="C55" t="s">
        <v>369</v>
      </c>
      <c r="D55" t="s">
        <v>370</v>
      </c>
    </row>
    <row r="56" spans="1:4" x14ac:dyDescent="0.3">
      <c r="A56" t="s">
        <v>240</v>
      </c>
      <c r="B56" t="s">
        <v>354</v>
      </c>
      <c r="C56" t="s">
        <v>369</v>
      </c>
      <c r="D56" t="s">
        <v>370</v>
      </c>
    </row>
    <row r="57" spans="1:4" x14ac:dyDescent="0.3">
      <c r="A57" t="s">
        <v>311</v>
      </c>
      <c r="B57" t="s">
        <v>354</v>
      </c>
      <c r="C57" t="s">
        <v>371</v>
      </c>
      <c r="D57" t="s">
        <v>372</v>
      </c>
    </row>
    <row r="58" spans="1:4" x14ac:dyDescent="0.3">
      <c r="A58" t="s">
        <v>312</v>
      </c>
      <c r="B58" t="s">
        <v>354</v>
      </c>
      <c r="C58" t="s">
        <v>371</v>
      </c>
      <c r="D58" t="s">
        <v>372</v>
      </c>
    </row>
    <row r="59" spans="1:4" x14ac:dyDescent="0.3">
      <c r="A59" t="s">
        <v>94</v>
      </c>
      <c r="B59" t="s">
        <v>355</v>
      </c>
      <c r="C59" t="s">
        <v>369</v>
      </c>
      <c r="D59" t="s">
        <v>370</v>
      </c>
    </row>
    <row r="60" spans="1:4" x14ac:dyDescent="0.3">
      <c r="A60" t="s">
        <v>290</v>
      </c>
      <c r="B60" t="s">
        <v>356</v>
      </c>
      <c r="C60" t="s">
        <v>369</v>
      </c>
      <c r="D60" t="s">
        <v>370</v>
      </c>
    </row>
    <row r="61" spans="1:4" x14ac:dyDescent="0.3">
      <c r="A61" t="s">
        <v>74</v>
      </c>
      <c r="B61" t="s">
        <v>354</v>
      </c>
      <c r="C61" t="s">
        <v>369</v>
      </c>
      <c r="D61" t="s">
        <v>370</v>
      </c>
    </row>
    <row r="62" spans="1:4" x14ac:dyDescent="0.3">
      <c r="A62" t="s">
        <v>179</v>
      </c>
      <c r="B62" t="s">
        <v>354</v>
      </c>
      <c r="C62" t="s">
        <v>369</v>
      </c>
      <c r="D62" t="s">
        <v>370</v>
      </c>
    </row>
    <row r="63" spans="1:4" x14ac:dyDescent="0.3">
      <c r="A63" t="s">
        <v>110</v>
      </c>
      <c r="B63" t="s">
        <v>355</v>
      </c>
      <c r="C63" t="s">
        <v>369</v>
      </c>
      <c r="D63" t="s">
        <v>370</v>
      </c>
    </row>
    <row r="64" spans="1:4" x14ac:dyDescent="0.3">
      <c r="A64" t="s">
        <v>8</v>
      </c>
      <c r="B64" t="s">
        <v>355</v>
      </c>
      <c r="C64" t="s">
        <v>373</v>
      </c>
      <c r="D64" t="s">
        <v>374</v>
      </c>
    </row>
    <row r="65" spans="1:4" x14ac:dyDescent="0.3">
      <c r="A65" t="s">
        <v>128</v>
      </c>
      <c r="B65" t="s">
        <v>354</v>
      </c>
      <c r="C65" t="s">
        <v>369</v>
      </c>
      <c r="D65" t="s">
        <v>370</v>
      </c>
    </row>
    <row r="66" spans="1:4" x14ac:dyDescent="0.3">
      <c r="A66" t="s">
        <v>88</v>
      </c>
      <c r="B66" t="s">
        <v>356</v>
      </c>
      <c r="C66" t="s">
        <v>369</v>
      </c>
      <c r="D66" t="s">
        <v>370</v>
      </c>
    </row>
    <row r="67" spans="1:4" x14ac:dyDescent="0.3">
      <c r="A67" t="s">
        <v>215</v>
      </c>
      <c r="B67" t="s">
        <v>355</v>
      </c>
      <c r="C67" t="s">
        <v>369</v>
      </c>
      <c r="D67" t="s">
        <v>370</v>
      </c>
    </row>
    <row r="68" spans="1:4" x14ac:dyDescent="0.3">
      <c r="A68" t="s">
        <v>313</v>
      </c>
      <c r="B68" t="s">
        <v>356</v>
      </c>
      <c r="C68" t="s">
        <v>371</v>
      </c>
      <c r="D68" t="s">
        <v>372</v>
      </c>
    </row>
    <row r="69" spans="1:4" x14ac:dyDescent="0.3">
      <c r="A69" t="s">
        <v>137</v>
      </c>
      <c r="B69" t="s">
        <v>356</v>
      </c>
      <c r="C69" t="s">
        <v>369</v>
      </c>
      <c r="D69" t="s">
        <v>370</v>
      </c>
    </row>
    <row r="70" spans="1:4" x14ac:dyDescent="0.3">
      <c r="A70" t="s">
        <v>314</v>
      </c>
      <c r="B70" t="s">
        <v>356</v>
      </c>
      <c r="C70" t="s">
        <v>371</v>
      </c>
      <c r="D70" t="s">
        <v>372</v>
      </c>
    </row>
    <row r="71" spans="1:4" x14ac:dyDescent="0.3">
      <c r="A71" t="s">
        <v>60</v>
      </c>
      <c r="B71" t="s">
        <v>355</v>
      </c>
      <c r="C71" t="s">
        <v>375</v>
      </c>
      <c r="D71" t="s">
        <v>376</v>
      </c>
    </row>
    <row r="72" spans="1:4" x14ac:dyDescent="0.3">
      <c r="A72" t="s">
        <v>224</v>
      </c>
      <c r="B72" t="s">
        <v>356</v>
      </c>
      <c r="C72" t="s">
        <v>369</v>
      </c>
      <c r="D72" t="s">
        <v>370</v>
      </c>
    </row>
    <row r="73" spans="1:4" x14ac:dyDescent="0.3">
      <c r="A73" t="s">
        <v>291</v>
      </c>
      <c r="B73" t="s">
        <v>355</v>
      </c>
      <c r="C73" t="s">
        <v>369</v>
      </c>
      <c r="D73" t="s">
        <v>370</v>
      </c>
    </row>
    <row r="74" spans="1:4" x14ac:dyDescent="0.3">
      <c r="A74" t="s">
        <v>9</v>
      </c>
      <c r="B74" t="s">
        <v>355</v>
      </c>
      <c r="C74" t="s">
        <v>373</v>
      </c>
      <c r="D74" t="s">
        <v>374</v>
      </c>
    </row>
    <row r="75" spans="1:4" x14ac:dyDescent="0.3">
      <c r="A75" t="s">
        <v>84</v>
      </c>
      <c r="B75" t="s">
        <v>356</v>
      </c>
      <c r="C75" t="s">
        <v>378</v>
      </c>
      <c r="D75" t="s">
        <v>379</v>
      </c>
    </row>
    <row r="76" spans="1:4" x14ac:dyDescent="0.3">
      <c r="A76" t="s">
        <v>156</v>
      </c>
      <c r="B76" t="s">
        <v>354</v>
      </c>
      <c r="C76" t="s">
        <v>369</v>
      </c>
      <c r="D76" t="s">
        <v>370</v>
      </c>
    </row>
    <row r="77" spans="1:4" x14ac:dyDescent="0.3">
      <c r="A77" t="s">
        <v>315</v>
      </c>
      <c r="B77" t="s">
        <v>355</v>
      </c>
      <c r="C77" t="s">
        <v>371</v>
      </c>
      <c r="D77" t="s">
        <v>372</v>
      </c>
    </row>
    <row r="78" spans="1:4" x14ac:dyDescent="0.3">
      <c r="A78" t="s">
        <v>168</v>
      </c>
      <c r="B78" t="s">
        <v>355</v>
      </c>
      <c r="C78" t="s">
        <v>369</v>
      </c>
      <c r="D78" t="s">
        <v>370</v>
      </c>
    </row>
    <row r="79" spans="1:4" x14ac:dyDescent="0.3">
      <c r="A79" t="s">
        <v>216</v>
      </c>
      <c r="B79" t="s">
        <v>356</v>
      </c>
      <c r="C79" t="s">
        <v>369</v>
      </c>
      <c r="D79" t="s">
        <v>370</v>
      </c>
    </row>
    <row r="80" spans="1:4" x14ac:dyDescent="0.3">
      <c r="A80" t="s">
        <v>316</v>
      </c>
      <c r="B80" t="s">
        <v>355</v>
      </c>
      <c r="C80" t="s">
        <v>371</v>
      </c>
      <c r="D80" t="s">
        <v>372</v>
      </c>
    </row>
    <row r="81" spans="1:4" x14ac:dyDescent="0.3">
      <c r="A81" t="s">
        <v>91</v>
      </c>
      <c r="B81" t="s">
        <v>354</v>
      </c>
      <c r="C81" t="s">
        <v>378</v>
      </c>
      <c r="D81" t="s">
        <v>379</v>
      </c>
    </row>
    <row r="82" spans="1:4" x14ac:dyDescent="0.3">
      <c r="A82" t="s">
        <v>95</v>
      </c>
      <c r="B82" t="s">
        <v>356</v>
      </c>
      <c r="C82" t="s">
        <v>369</v>
      </c>
      <c r="D82" t="s">
        <v>370</v>
      </c>
    </row>
    <row r="83" spans="1:4" x14ac:dyDescent="0.3">
      <c r="A83" t="s">
        <v>100</v>
      </c>
      <c r="B83" t="s">
        <v>356</v>
      </c>
      <c r="C83" t="s">
        <v>378</v>
      </c>
      <c r="D83" t="s">
        <v>379</v>
      </c>
    </row>
    <row r="84" spans="1:4" x14ac:dyDescent="0.3">
      <c r="A84" t="s">
        <v>51</v>
      </c>
      <c r="B84" t="s">
        <v>355</v>
      </c>
      <c r="C84" t="s">
        <v>375</v>
      </c>
      <c r="D84" t="s">
        <v>376</v>
      </c>
    </row>
    <row r="85" spans="1:4" x14ac:dyDescent="0.3">
      <c r="A85" t="s">
        <v>109</v>
      </c>
      <c r="B85" t="s">
        <v>356</v>
      </c>
      <c r="C85" t="s">
        <v>371</v>
      </c>
      <c r="D85" t="s">
        <v>372</v>
      </c>
    </row>
    <row r="86" spans="1:4" x14ac:dyDescent="0.3">
      <c r="A86" t="s">
        <v>169</v>
      </c>
      <c r="B86" t="s">
        <v>354</v>
      </c>
      <c r="C86" t="s">
        <v>369</v>
      </c>
      <c r="D86" t="s">
        <v>370</v>
      </c>
    </row>
    <row r="87" spans="1:4" x14ac:dyDescent="0.3">
      <c r="A87" t="s">
        <v>61</v>
      </c>
      <c r="B87" t="s">
        <v>355</v>
      </c>
      <c r="C87" t="s">
        <v>375</v>
      </c>
      <c r="D87" t="s">
        <v>376</v>
      </c>
    </row>
    <row r="88" spans="1:4" x14ac:dyDescent="0.3">
      <c r="A88" t="s">
        <v>10</v>
      </c>
      <c r="B88" t="s">
        <v>355</v>
      </c>
      <c r="C88" t="s">
        <v>373</v>
      </c>
      <c r="D88" t="s">
        <v>374</v>
      </c>
    </row>
    <row r="89" spans="1:4" x14ac:dyDescent="0.3">
      <c r="A89" t="s">
        <v>79</v>
      </c>
      <c r="B89" t="s">
        <v>356</v>
      </c>
      <c r="C89" t="s">
        <v>369</v>
      </c>
      <c r="D89" t="s">
        <v>370</v>
      </c>
    </row>
    <row r="90" spans="1:4" x14ac:dyDescent="0.3">
      <c r="A90" t="s">
        <v>101</v>
      </c>
      <c r="B90" t="s">
        <v>356</v>
      </c>
      <c r="C90" t="s">
        <v>369</v>
      </c>
      <c r="D90" t="s">
        <v>370</v>
      </c>
    </row>
    <row r="91" spans="1:4" x14ac:dyDescent="0.3">
      <c r="A91" t="s">
        <v>111</v>
      </c>
      <c r="B91" t="s">
        <v>354</v>
      </c>
      <c r="C91" t="s">
        <v>369</v>
      </c>
      <c r="D91" t="s">
        <v>370</v>
      </c>
    </row>
    <row r="92" spans="1:4" x14ac:dyDescent="0.3">
      <c r="A92" t="s">
        <v>144</v>
      </c>
      <c r="B92" t="s">
        <v>356</v>
      </c>
      <c r="C92" t="s">
        <v>369</v>
      </c>
      <c r="D92" t="s">
        <v>370</v>
      </c>
    </row>
    <row r="93" spans="1:4" x14ac:dyDescent="0.3">
      <c r="A93" t="s">
        <v>157</v>
      </c>
      <c r="B93" t="s">
        <v>354</v>
      </c>
      <c r="C93" t="s">
        <v>369</v>
      </c>
      <c r="D93" t="s">
        <v>370</v>
      </c>
    </row>
    <row r="94" spans="1:4" x14ac:dyDescent="0.3">
      <c r="A94" t="s">
        <v>200</v>
      </c>
      <c r="B94" t="s">
        <v>356</v>
      </c>
      <c r="C94" t="s">
        <v>369</v>
      </c>
      <c r="D94" t="s">
        <v>370</v>
      </c>
    </row>
    <row r="95" spans="1:4" x14ac:dyDescent="0.3">
      <c r="A95" t="s">
        <v>217</v>
      </c>
      <c r="B95" t="s">
        <v>356</v>
      </c>
      <c r="C95" t="s">
        <v>369</v>
      </c>
      <c r="D95" t="s">
        <v>370</v>
      </c>
    </row>
    <row r="96" spans="1:4" x14ac:dyDescent="0.3">
      <c r="A96" t="s">
        <v>317</v>
      </c>
      <c r="B96" t="s">
        <v>356</v>
      </c>
      <c r="C96" t="s">
        <v>371</v>
      </c>
      <c r="D96" t="s">
        <v>372</v>
      </c>
    </row>
    <row r="97" spans="1:4" x14ac:dyDescent="0.3">
      <c r="A97" t="s">
        <v>254</v>
      </c>
      <c r="B97" t="s">
        <v>354</v>
      </c>
      <c r="C97" t="s">
        <v>369</v>
      </c>
      <c r="D97" t="s">
        <v>370</v>
      </c>
    </row>
    <row r="98" spans="1:4" x14ac:dyDescent="0.3">
      <c r="A98" t="s">
        <v>367</v>
      </c>
      <c r="B98" t="s">
        <v>356</v>
      </c>
      <c r="C98" t="s">
        <v>369</v>
      </c>
      <c r="D98" t="s">
        <v>370</v>
      </c>
    </row>
    <row r="99" spans="1:4" x14ac:dyDescent="0.3">
      <c r="A99" t="s">
        <v>116</v>
      </c>
      <c r="B99" t="s">
        <v>354</v>
      </c>
      <c r="C99" t="s">
        <v>378</v>
      </c>
      <c r="D99" t="s">
        <v>379</v>
      </c>
    </row>
    <row r="100" spans="1:4" x14ac:dyDescent="0.3">
      <c r="A100" t="s">
        <v>117</v>
      </c>
      <c r="B100" t="s">
        <v>355</v>
      </c>
      <c r="C100" t="s">
        <v>369</v>
      </c>
      <c r="D100" t="s">
        <v>370</v>
      </c>
    </row>
    <row r="101" spans="1:4" x14ac:dyDescent="0.3">
      <c r="A101" t="s">
        <v>145</v>
      </c>
      <c r="B101" t="s">
        <v>355</v>
      </c>
      <c r="C101" t="s">
        <v>369</v>
      </c>
      <c r="D101" t="s">
        <v>370</v>
      </c>
    </row>
    <row r="102" spans="1:4" x14ac:dyDescent="0.3">
      <c r="A102" t="s">
        <v>89</v>
      </c>
      <c r="B102" t="s">
        <v>356</v>
      </c>
      <c r="C102" t="s">
        <v>369</v>
      </c>
      <c r="D102" t="s">
        <v>370</v>
      </c>
    </row>
    <row r="103" spans="1:4" x14ac:dyDescent="0.3">
      <c r="A103" t="s">
        <v>270</v>
      </c>
      <c r="B103" t="s">
        <v>355</v>
      </c>
      <c r="C103" t="s">
        <v>369</v>
      </c>
      <c r="D103" t="s">
        <v>370</v>
      </c>
    </row>
    <row r="104" spans="1:4" x14ac:dyDescent="0.3">
      <c r="A104" t="s">
        <v>11</v>
      </c>
      <c r="B104" t="s">
        <v>355</v>
      </c>
      <c r="C104" t="s">
        <v>373</v>
      </c>
      <c r="D104" t="s">
        <v>374</v>
      </c>
    </row>
    <row r="105" spans="1:4" x14ac:dyDescent="0.3">
      <c r="A105" t="s">
        <v>129</v>
      </c>
      <c r="B105" t="s">
        <v>354</v>
      </c>
      <c r="C105" t="s">
        <v>369</v>
      </c>
      <c r="D105" t="s">
        <v>370</v>
      </c>
    </row>
    <row r="106" spans="1:4" x14ac:dyDescent="0.3">
      <c r="A106" t="s">
        <v>271</v>
      </c>
      <c r="B106" t="s">
        <v>355</v>
      </c>
      <c r="C106" t="s">
        <v>369</v>
      </c>
      <c r="D106" t="s">
        <v>370</v>
      </c>
    </row>
    <row r="107" spans="1:4" x14ac:dyDescent="0.3">
      <c r="A107" t="s">
        <v>96</v>
      </c>
      <c r="B107" t="s">
        <v>355</v>
      </c>
      <c r="C107" t="s">
        <v>369</v>
      </c>
      <c r="D107" t="s">
        <v>370</v>
      </c>
    </row>
    <row r="108" spans="1:4" x14ac:dyDescent="0.3">
      <c r="A108" t="s">
        <v>122</v>
      </c>
      <c r="B108" t="s">
        <v>354</v>
      </c>
      <c r="C108" t="s">
        <v>378</v>
      </c>
      <c r="D108" t="s">
        <v>379</v>
      </c>
    </row>
    <row r="109" spans="1:4" x14ac:dyDescent="0.3">
      <c r="A109" t="s">
        <v>102</v>
      </c>
      <c r="B109" t="s">
        <v>355</v>
      </c>
      <c r="C109" t="s">
        <v>369</v>
      </c>
      <c r="D109" t="s">
        <v>370</v>
      </c>
    </row>
    <row r="110" spans="1:4" x14ac:dyDescent="0.3">
      <c r="A110" t="s">
        <v>146</v>
      </c>
      <c r="B110" t="s">
        <v>355</v>
      </c>
      <c r="C110" t="s">
        <v>369</v>
      </c>
      <c r="D110" t="s">
        <v>370</v>
      </c>
    </row>
    <row r="111" spans="1:4" x14ac:dyDescent="0.3">
      <c r="A111" t="s">
        <v>80</v>
      </c>
      <c r="B111" t="s">
        <v>356</v>
      </c>
      <c r="C111" t="s">
        <v>369</v>
      </c>
      <c r="D111" t="s">
        <v>370</v>
      </c>
    </row>
    <row r="112" spans="1:4" x14ac:dyDescent="0.3">
      <c r="A112" t="s">
        <v>357</v>
      </c>
      <c r="B112" t="s">
        <v>354</v>
      </c>
      <c r="C112" t="s">
        <v>369</v>
      </c>
      <c r="D112" t="s">
        <v>370</v>
      </c>
    </row>
    <row r="113" spans="1:4" x14ac:dyDescent="0.3">
      <c r="A113" t="s">
        <v>263</v>
      </c>
      <c r="B113" t="s">
        <v>356</v>
      </c>
      <c r="C113" t="s">
        <v>369</v>
      </c>
      <c r="D113" t="s">
        <v>370</v>
      </c>
    </row>
    <row r="114" spans="1:4" x14ac:dyDescent="0.3">
      <c r="A114" t="s">
        <v>138</v>
      </c>
      <c r="B114" t="s">
        <v>356</v>
      </c>
      <c r="C114" t="s">
        <v>369</v>
      </c>
      <c r="D114" t="s">
        <v>370</v>
      </c>
    </row>
    <row r="115" spans="1:4" x14ac:dyDescent="0.3">
      <c r="A115" t="s">
        <v>180</v>
      </c>
      <c r="B115" t="s">
        <v>355</v>
      </c>
      <c r="C115" t="s">
        <v>369</v>
      </c>
      <c r="D115" t="s">
        <v>370</v>
      </c>
    </row>
    <row r="116" spans="1:4" x14ac:dyDescent="0.3">
      <c r="A116" t="s">
        <v>54</v>
      </c>
      <c r="B116" t="s">
        <v>355</v>
      </c>
      <c r="C116" t="s">
        <v>375</v>
      </c>
      <c r="D116" t="s">
        <v>376</v>
      </c>
    </row>
    <row r="117" spans="1:4" x14ac:dyDescent="0.3">
      <c r="A117" t="s">
        <v>235</v>
      </c>
      <c r="B117" t="s">
        <v>355</v>
      </c>
      <c r="C117" t="s">
        <v>369</v>
      </c>
      <c r="D117" t="s">
        <v>370</v>
      </c>
    </row>
    <row r="118" spans="1:4" x14ac:dyDescent="0.3">
      <c r="A118" t="s">
        <v>139</v>
      </c>
      <c r="B118" t="s">
        <v>355</v>
      </c>
      <c r="C118" t="s">
        <v>369</v>
      </c>
      <c r="D118" t="s">
        <v>370</v>
      </c>
    </row>
    <row r="119" spans="1:4" x14ac:dyDescent="0.3">
      <c r="A119" t="s">
        <v>135</v>
      </c>
      <c r="B119" t="s">
        <v>354</v>
      </c>
      <c r="C119" t="s">
        <v>378</v>
      </c>
      <c r="D119" t="s">
        <v>379</v>
      </c>
    </row>
    <row r="120" spans="1:4" x14ac:dyDescent="0.3">
      <c r="A120" t="s">
        <v>147</v>
      </c>
      <c r="B120" t="s">
        <v>355</v>
      </c>
      <c r="C120" t="s">
        <v>369</v>
      </c>
      <c r="D120" t="s">
        <v>370</v>
      </c>
    </row>
    <row r="121" spans="1:4" x14ac:dyDescent="0.3">
      <c r="A121" t="s">
        <v>170</v>
      </c>
      <c r="B121" t="s">
        <v>355</v>
      </c>
      <c r="C121" t="s">
        <v>369</v>
      </c>
      <c r="D121" t="s">
        <v>370</v>
      </c>
    </row>
    <row r="122" spans="1:4" x14ac:dyDescent="0.3">
      <c r="A122" t="s">
        <v>209</v>
      </c>
      <c r="B122" t="s">
        <v>354</v>
      </c>
      <c r="C122" t="s">
        <v>369</v>
      </c>
      <c r="D122" t="s">
        <v>370</v>
      </c>
    </row>
    <row r="123" spans="1:4" x14ac:dyDescent="0.3">
      <c r="A123" t="s">
        <v>12</v>
      </c>
      <c r="B123" t="s">
        <v>355</v>
      </c>
      <c r="C123" t="s">
        <v>373</v>
      </c>
      <c r="D123" t="s">
        <v>374</v>
      </c>
    </row>
    <row r="124" spans="1:4" x14ac:dyDescent="0.3">
      <c r="A124" t="s">
        <v>272</v>
      </c>
      <c r="B124" t="s">
        <v>355</v>
      </c>
      <c r="C124" t="s">
        <v>369</v>
      </c>
      <c r="D124" t="s">
        <v>370</v>
      </c>
    </row>
    <row r="125" spans="1:4" x14ac:dyDescent="0.3">
      <c r="A125" t="s">
        <v>13</v>
      </c>
      <c r="B125" t="s">
        <v>355</v>
      </c>
      <c r="C125" t="s">
        <v>373</v>
      </c>
      <c r="D125" t="s">
        <v>374</v>
      </c>
    </row>
    <row r="126" spans="1:4" x14ac:dyDescent="0.3">
      <c r="A126" t="s">
        <v>318</v>
      </c>
      <c r="B126" t="s">
        <v>355</v>
      </c>
      <c r="C126" t="s">
        <v>371</v>
      </c>
      <c r="D126" t="s">
        <v>372</v>
      </c>
    </row>
    <row r="127" spans="1:4" x14ac:dyDescent="0.3">
      <c r="A127" t="s">
        <v>225</v>
      </c>
      <c r="B127" t="s">
        <v>356</v>
      </c>
      <c r="C127" t="s">
        <v>369</v>
      </c>
      <c r="D127" t="s">
        <v>370</v>
      </c>
    </row>
    <row r="128" spans="1:4" x14ac:dyDescent="0.3">
      <c r="A128" t="s">
        <v>14</v>
      </c>
      <c r="B128" t="s">
        <v>355</v>
      </c>
      <c r="C128" t="s">
        <v>373</v>
      </c>
      <c r="D128" t="s">
        <v>374</v>
      </c>
    </row>
    <row r="129" spans="1:4" x14ac:dyDescent="0.3">
      <c r="A129" t="s">
        <v>142</v>
      </c>
      <c r="B129" t="s">
        <v>354</v>
      </c>
      <c r="C129" t="s">
        <v>378</v>
      </c>
      <c r="D129" t="s">
        <v>379</v>
      </c>
    </row>
    <row r="130" spans="1:4" x14ac:dyDescent="0.3">
      <c r="A130" t="s">
        <v>193</v>
      </c>
      <c r="B130" t="s">
        <v>356</v>
      </c>
      <c r="C130" t="s">
        <v>369</v>
      </c>
      <c r="D130" t="s">
        <v>370</v>
      </c>
    </row>
    <row r="131" spans="1:4" x14ac:dyDescent="0.3">
      <c r="A131" t="s">
        <v>15</v>
      </c>
      <c r="B131" t="s">
        <v>355</v>
      </c>
      <c r="C131" t="s">
        <v>373</v>
      </c>
      <c r="D131" t="s">
        <v>374</v>
      </c>
    </row>
    <row r="132" spans="1:4" x14ac:dyDescent="0.3">
      <c r="A132" t="s">
        <v>130</v>
      </c>
      <c r="B132" t="s">
        <v>355</v>
      </c>
      <c r="C132" t="s">
        <v>369</v>
      </c>
      <c r="D132" t="s">
        <v>370</v>
      </c>
    </row>
    <row r="133" spans="1:4" x14ac:dyDescent="0.3">
      <c r="A133" t="s">
        <v>226</v>
      </c>
      <c r="B133" t="s">
        <v>354</v>
      </c>
      <c r="C133" t="s">
        <v>369</v>
      </c>
      <c r="D133" t="s">
        <v>370</v>
      </c>
    </row>
    <row r="134" spans="1:4" x14ac:dyDescent="0.3">
      <c r="A134" t="s">
        <v>16</v>
      </c>
      <c r="B134" t="s">
        <v>355</v>
      </c>
      <c r="C134" t="s">
        <v>373</v>
      </c>
      <c r="D134" t="s">
        <v>374</v>
      </c>
    </row>
    <row r="135" spans="1:4" x14ac:dyDescent="0.3">
      <c r="A135" t="s">
        <v>148</v>
      </c>
      <c r="B135" t="s">
        <v>354</v>
      </c>
      <c r="C135" t="s">
        <v>369</v>
      </c>
      <c r="D135" t="s">
        <v>370</v>
      </c>
    </row>
    <row r="136" spans="1:4" x14ac:dyDescent="0.3">
      <c r="A136" t="s">
        <v>319</v>
      </c>
      <c r="B136" t="s">
        <v>355</v>
      </c>
      <c r="C136" t="s">
        <v>371</v>
      </c>
      <c r="D136" t="s">
        <v>372</v>
      </c>
    </row>
    <row r="137" spans="1:4" x14ac:dyDescent="0.3">
      <c r="A137" t="s">
        <v>118</v>
      </c>
      <c r="B137" t="s">
        <v>355</v>
      </c>
      <c r="C137" t="s">
        <v>369</v>
      </c>
      <c r="D137" t="s">
        <v>370</v>
      </c>
    </row>
    <row r="138" spans="1:4" x14ac:dyDescent="0.3">
      <c r="A138" t="s">
        <v>149</v>
      </c>
      <c r="B138" t="s">
        <v>355</v>
      </c>
      <c r="C138" t="s">
        <v>369</v>
      </c>
      <c r="D138" t="s">
        <v>370</v>
      </c>
    </row>
    <row r="139" spans="1:4" x14ac:dyDescent="0.3">
      <c r="A139" t="s">
        <v>17</v>
      </c>
      <c r="B139" t="s">
        <v>355</v>
      </c>
      <c r="C139" t="s">
        <v>373</v>
      </c>
      <c r="D139" t="s">
        <v>374</v>
      </c>
    </row>
    <row r="140" spans="1:4" x14ac:dyDescent="0.3">
      <c r="A140" t="s">
        <v>320</v>
      </c>
      <c r="B140" t="s">
        <v>356</v>
      </c>
      <c r="C140" t="s">
        <v>371</v>
      </c>
      <c r="D140" t="s">
        <v>372</v>
      </c>
    </row>
    <row r="141" spans="1:4" x14ac:dyDescent="0.3">
      <c r="A141" t="s">
        <v>154</v>
      </c>
      <c r="B141" t="s">
        <v>355</v>
      </c>
      <c r="C141" t="s">
        <v>378</v>
      </c>
      <c r="D141" t="s">
        <v>379</v>
      </c>
    </row>
    <row r="142" spans="1:4" x14ac:dyDescent="0.3">
      <c r="A142" t="s">
        <v>158</v>
      </c>
      <c r="B142" t="s">
        <v>355</v>
      </c>
      <c r="C142" t="s">
        <v>369</v>
      </c>
      <c r="D142" t="s">
        <v>370</v>
      </c>
    </row>
    <row r="143" spans="1:4" x14ac:dyDescent="0.3">
      <c r="A143" t="s">
        <v>97</v>
      </c>
      <c r="B143" t="s">
        <v>356</v>
      </c>
      <c r="C143" t="s">
        <v>369</v>
      </c>
      <c r="D143" t="s">
        <v>370</v>
      </c>
    </row>
    <row r="144" spans="1:4" x14ac:dyDescent="0.3">
      <c r="A144" t="s">
        <v>18</v>
      </c>
      <c r="B144" t="s">
        <v>355</v>
      </c>
      <c r="C144" t="s">
        <v>373</v>
      </c>
      <c r="D144" t="s">
        <v>374</v>
      </c>
    </row>
    <row r="145" spans="1:4" x14ac:dyDescent="0.3">
      <c r="A145" t="s">
        <v>194</v>
      </c>
      <c r="B145" t="s">
        <v>356</v>
      </c>
      <c r="C145" t="s">
        <v>369</v>
      </c>
      <c r="D145" t="s">
        <v>370</v>
      </c>
    </row>
    <row r="146" spans="1:4" x14ac:dyDescent="0.3">
      <c r="A146" t="s">
        <v>292</v>
      </c>
      <c r="B146" t="s">
        <v>356</v>
      </c>
      <c r="C146" t="s">
        <v>369</v>
      </c>
      <c r="D146" t="s">
        <v>370</v>
      </c>
    </row>
    <row r="147" spans="1:4" x14ac:dyDescent="0.3">
      <c r="A147" t="s">
        <v>19</v>
      </c>
      <c r="B147" t="s">
        <v>355</v>
      </c>
      <c r="C147" t="s">
        <v>373</v>
      </c>
      <c r="D147" t="s">
        <v>374</v>
      </c>
    </row>
    <row r="148" spans="1:4" x14ac:dyDescent="0.3">
      <c r="A148" t="s">
        <v>81</v>
      </c>
      <c r="B148" t="s">
        <v>356</v>
      </c>
      <c r="C148" t="s">
        <v>369</v>
      </c>
      <c r="D148" t="s">
        <v>370</v>
      </c>
    </row>
    <row r="149" spans="1:4" x14ac:dyDescent="0.3">
      <c r="A149" t="s">
        <v>181</v>
      </c>
      <c r="B149" t="s">
        <v>355</v>
      </c>
      <c r="C149" t="s">
        <v>369</v>
      </c>
      <c r="D149" t="s">
        <v>370</v>
      </c>
    </row>
    <row r="150" spans="1:4" x14ac:dyDescent="0.3">
      <c r="A150" t="s">
        <v>264</v>
      </c>
      <c r="B150" t="s">
        <v>355</v>
      </c>
      <c r="C150" t="s">
        <v>369</v>
      </c>
      <c r="D150" t="s">
        <v>370</v>
      </c>
    </row>
    <row r="151" spans="1:4" x14ac:dyDescent="0.3">
      <c r="A151" t="s">
        <v>321</v>
      </c>
      <c r="B151" t="s">
        <v>356</v>
      </c>
      <c r="C151" t="s">
        <v>371</v>
      </c>
      <c r="D151" t="s">
        <v>372</v>
      </c>
    </row>
    <row r="152" spans="1:4" x14ac:dyDescent="0.3">
      <c r="A152" t="s">
        <v>83</v>
      </c>
      <c r="B152" t="s">
        <v>356</v>
      </c>
      <c r="C152" t="s">
        <v>371</v>
      </c>
      <c r="D152" t="s">
        <v>372</v>
      </c>
    </row>
    <row r="153" spans="1:4" x14ac:dyDescent="0.3">
      <c r="A153" t="s">
        <v>20</v>
      </c>
      <c r="B153" t="s">
        <v>355</v>
      </c>
      <c r="C153" t="s">
        <v>373</v>
      </c>
      <c r="D153" t="s">
        <v>374</v>
      </c>
    </row>
    <row r="154" spans="1:4" x14ac:dyDescent="0.3">
      <c r="A154" t="s">
        <v>21</v>
      </c>
      <c r="B154" t="s">
        <v>355</v>
      </c>
      <c r="C154" t="s">
        <v>373</v>
      </c>
      <c r="D154" t="s">
        <v>374</v>
      </c>
    </row>
    <row r="155" spans="1:4" x14ac:dyDescent="0.3">
      <c r="A155" t="s">
        <v>165</v>
      </c>
      <c r="B155" t="s">
        <v>354</v>
      </c>
      <c r="C155" t="s">
        <v>378</v>
      </c>
      <c r="D155" t="s">
        <v>379</v>
      </c>
    </row>
    <row r="156" spans="1:4" x14ac:dyDescent="0.3">
      <c r="A156" t="s">
        <v>218</v>
      </c>
      <c r="B156" t="s">
        <v>355</v>
      </c>
      <c r="C156" t="s">
        <v>369</v>
      </c>
      <c r="D156" t="s">
        <v>370</v>
      </c>
    </row>
    <row r="157" spans="1:4" x14ac:dyDescent="0.3">
      <c r="A157" t="s">
        <v>210</v>
      </c>
      <c r="B157" t="s">
        <v>356</v>
      </c>
      <c r="C157" t="s">
        <v>369</v>
      </c>
      <c r="D157" t="s">
        <v>370</v>
      </c>
    </row>
    <row r="158" spans="1:4" x14ac:dyDescent="0.3">
      <c r="A158" t="s">
        <v>322</v>
      </c>
      <c r="B158" t="s">
        <v>355</v>
      </c>
      <c r="C158" t="s">
        <v>371</v>
      </c>
      <c r="D158" t="s">
        <v>372</v>
      </c>
    </row>
    <row r="159" spans="1:4" x14ac:dyDescent="0.3">
      <c r="A159" t="s">
        <v>22</v>
      </c>
      <c r="B159" t="s">
        <v>355</v>
      </c>
      <c r="C159" t="s">
        <v>373</v>
      </c>
      <c r="D159" t="s">
        <v>374</v>
      </c>
    </row>
    <row r="160" spans="1:4" x14ac:dyDescent="0.3">
      <c r="A160" t="s">
        <v>68</v>
      </c>
      <c r="B160" t="s">
        <v>355</v>
      </c>
      <c r="C160" t="s">
        <v>375</v>
      </c>
      <c r="D160" t="s">
        <v>376</v>
      </c>
    </row>
    <row r="161" spans="1:4" x14ac:dyDescent="0.3">
      <c r="A161" t="s">
        <v>45</v>
      </c>
      <c r="B161" t="s">
        <v>355</v>
      </c>
      <c r="C161" t="s">
        <v>375</v>
      </c>
      <c r="D161" t="s">
        <v>376</v>
      </c>
    </row>
    <row r="162" spans="1:4" x14ac:dyDescent="0.3">
      <c r="A162" t="s">
        <v>23</v>
      </c>
      <c r="B162" t="s">
        <v>355</v>
      </c>
      <c r="C162" t="s">
        <v>373</v>
      </c>
      <c r="D162" t="s">
        <v>374</v>
      </c>
    </row>
    <row r="163" spans="1:4" x14ac:dyDescent="0.3">
      <c r="A163" t="s">
        <v>177</v>
      </c>
      <c r="B163" t="s">
        <v>355</v>
      </c>
      <c r="C163" t="s">
        <v>378</v>
      </c>
      <c r="D163" t="s">
        <v>379</v>
      </c>
    </row>
    <row r="164" spans="1:4" x14ac:dyDescent="0.3">
      <c r="A164" t="s">
        <v>182</v>
      </c>
      <c r="B164" t="s">
        <v>354</v>
      </c>
      <c r="C164" t="s">
        <v>369</v>
      </c>
      <c r="D164" t="s">
        <v>370</v>
      </c>
    </row>
    <row r="165" spans="1:4" x14ac:dyDescent="0.3">
      <c r="A165" t="s">
        <v>69</v>
      </c>
      <c r="B165" t="s">
        <v>355</v>
      </c>
      <c r="C165" t="s">
        <v>375</v>
      </c>
      <c r="D165" t="s">
        <v>376</v>
      </c>
    </row>
    <row r="166" spans="1:4" x14ac:dyDescent="0.3">
      <c r="A166" t="s">
        <v>323</v>
      </c>
      <c r="B166" t="s">
        <v>355</v>
      </c>
      <c r="C166" t="s">
        <v>371</v>
      </c>
      <c r="D166" t="s">
        <v>372</v>
      </c>
    </row>
    <row r="167" spans="1:4" x14ac:dyDescent="0.3">
      <c r="A167" t="s">
        <v>190</v>
      </c>
      <c r="B167" t="s">
        <v>354</v>
      </c>
      <c r="C167" t="s">
        <v>378</v>
      </c>
      <c r="D167" t="s">
        <v>379</v>
      </c>
    </row>
    <row r="168" spans="1:4" x14ac:dyDescent="0.3">
      <c r="A168" t="s">
        <v>119</v>
      </c>
      <c r="B168" t="s">
        <v>354</v>
      </c>
      <c r="C168" t="s">
        <v>369</v>
      </c>
      <c r="D168" t="s">
        <v>370</v>
      </c>
    </row>
    <row r="169" spans="1:4" x14ac:dyDescent="0.3">
      <c r="A169" t="s">
        <v>24</v>
      </c>
      <c r="B169" t="s">
        <v>355</v>
      </c>
      <c r="C169" t="s">
        <v>373</v>
      </c>
      <c r="D169" t="s">
        <v>374</v>
      </c>
    </row>
    <row r="170" spans="1:4" x14ac:dyDescent="0.3">
      <c r="A170" t="s">
        <v>255</v>
      </c>
      <c r="B170" t="s">
        <v>354</v>
      </c>
      <c r="C170" t="s">
        <v>369</v>
      </c>
      <c r="D170" t="s">
        <v>370</v>
      </c>
    </row>
    <row r="171" spans="1:4" x14ac:dyDescent="0.3">
      <c r="A171" t="s">
        <v>201</v>
      </c>
      <c r="B171" t="s">
        <v>355</v>
      </c>
      <c r="C171" t="s">
        <v>369</v>
      </c>
      <c r="D171" t="s">
        <v>370</v>
      </c>
    </row>
    <row r="172" spans="1:4" x14ac:dyDescent="0.3">
      <c r="A172" t="s">
        <v>198</v>
      </c>
      <c r="B172" t="s">
        <v>356</v>
      </c>
      <c r="C172" t="s">
        <v>378</v>
      </c>
      <c r="D172" t="s">
        <v>379</v>
      </c>
    </row>
    <row r="173" spans="1:4" x14ac:dyDescent="0.3">
      <c r="A173" t="s">
        <v>46</v>
      </c>
      <c r="B173" t="s">
        <v>355</v>
      </c>
      <c r="C173" t="s">
        <v>375</v>
      </c>
      <c r="D173" t="s">
        <v>376</v>
      </c>
    </row>
    <row r="174" spans="1:4" x14ac:dyDescent="0.3">
      <c r="A174" t="s">
        <v>324</v>
      </c>
      <c r="B174" t="s">
        <v>355</v>
      </c>
      <c r="C174" t="s">
        <v>371</v>
      </c>
      <c r="D174" t="s">
        <v>372</v>
      </c>
    </row>
    <row r="175" spans="1:4" x14ac:dyDescent="0.3">
      <c r="A175" t="s">
        <v>171</v>
      </c>
      <c r="B175" t="s">
        <v>354</v>
      </c>
      <c r="C175" t="s">
        <v>369</v>
      </c>
      <c r="D175" t="s">
        <v>370</v>
      </c>
    </row>
    <row r="176" spans="1:4" x14ac:dyDescent="0.3">
      <c r="A176" t="s">
        <v>131</v>
      </c>
      <c r="B176" t="s">
        <v>356</v>
      </c>
      <c r="C176" t="s">
        <v>369</v>
      </c>
      <c r="D176" t="s">
        <v>370</v>
      </c>
    </row>
    <row r="177" spans="1:4" x14ac:dyDescent="0.3">
      <c r="A177" t="s">
        <v>298</v>
      </c>
      <c r="B177" t="s">
        <v>356</v>
      </c>
      <c r="C177" t="s">
        <v>369</v>
      </c>
      <c r="D177" t="s">
        <v>370</v>
      </c>
    </row>
    <row r="178" spans="1:4" x14ac:dyDescent="0.3">
      <c r="A178" t="s">
        <v>37</v>
      </c>
      <c r="B178" t="s">
        <v>355</v>
      </c>
      <c r="C178" t="s">
        <v>375</v>
      </c>
      <c r="D178" t="s">
        <v>376</v>
      </c>
    </row>
    <row r="179" spans="1:4" x14ac:dyDescent="0.3">
      <c r="A179" t="s">
        <v>236</v>
      </c>
      <c r="B179" t="s">
        <v>355</v>
      </c>
      <c r="C179" t="s">
        <v>369</v>
      </c>
      <c r="D179" t="s">
        <v>370</v>
      </c>
    </row>
    <row r="180" spans="1:4" x14ac:dyDescent="0.3">
      <c r="A180" t="s">
        <v>325</v>
      </c>
      <c r="B180" t="s">
        <v>355</v>
      </c>
      <c r="C180" t="s">
        <v>371</v>
      </c>
      <c r="D180" t="s">
        <v>372</v>
      </c>
    </row>
    <row r="181" spans="1:4" x14ac:dyDescent="0.3">
      <c r="A181" t="s">
        <v>195</v>
      </c>
      <c r="B181" t="s">
        <v>356</v>
      </c>
      <c r="C181" t="s">
        <v>369</v>
      </c>
      <c r="D181" t="s">
        <v>370</v>
      </c>
    </row>
    <row r="182" spans="1:4" x14ac:dyDescent="0.3">
      <c r="A182" t="s">
        <v>247</v>
      </c>
      <c r="B182" t="s">
        <v>356</v>
      </c>
      <c r="C182" t="s">
        <v>369</v>
      </c>
      <c r="D182" t="s">
        <v>370</v>
      </c>
    </row>
    <row r="183" spans="1:4" x14ac:dyDescent="0.3">
      <c r="A183" t="s">
        <v>25</v>
      </c>
      <c r="B183" t="s">
        <v>355</v>
      </c>
      <c r="C183" t="s">
        <v>373</v>
      </c>
      <c r="D183" t="s">
        <v>374</v>
      </c>
    </row>
    <row r="184" spans="1:4" x14ac:dyDescent="0.3">
      <c r="A184" t="s">
        <v>103</v>
      </c>
      <c r="B184" t="s">
        <v>356</v>
      </c>
      <c r="C184" t="s">
        <v>369</v>
      </c>
      <c r="D184" t="s">
        <v>370</v>
      </c>
    </row>
    <row r="185" spans="1:4" x14ac:dyDescent="0.3">
      <c r="A185" t="s">
        <v>265</v>
      </c>
      <c r="B185" t="s">
        <v>356</v>
      </c>
      <c r="C185" t="s">
        <v>369</v>
      </c>
      <c r="D185" t="s">
        <v>370</v>
      </c>
    </row>
    <row r="186" spans="1:4" x14ac:dyDescent="0.3">
      <c r="A186" t="s">
        <v>293</v>
      </c>
      <c r="B186" t="s">
        <v>355</v>
      </c>
      <c r="C186" t="s">
        <v>369</v>
      </c>
      <c r="D186" t="s">
        <v>370</v>
      </c>
    </row>
    <row r="187" spans="1:4" x14ac:dyDescent="0.3">
      <c r="A187" t="s">
        <v>326</v>
      </c>
      <c r="B187" t="s">
        <v>355</v>
      </c>
      <c r="C187" t="s">
        <v>371</v>
      </c>
      <c r="D187" t="s">
        <v>372</v>
      </c>
    </row>
    <row r="188" spans="1:4" x14ac:dyDescent="0.3">
      <c r="A188" t="s">
        <v>327</v>
      </c>
      <c r="B188" t="s">
        <v>355</v>
      </c>
      <c r="C188" t="s">
        <v>371</v>
      </c>
      <c r="D188" t="s">
        <v>372</v>
      </c>
    </row>
    <row r="189" spans="1:4" x14ac:dyDescent="0.3">
      <c r="A189" t="s">
        <v>273</v>
      </c>
      <c r="B189" t="s">
        <v>354</v>
      </c>
      <c r="C189" t="s">
        <v>369</v>
      </c>
      <c r="D189" t="s">
        <v>370</v>
      </c>
    </row>
    <row r="190" spans="1:4" x14ac:dyDescent="0.3">
      <c r="A190" t="s">
        <v>150</v>
      </c>
      <c r="B190" t="s">
        <v>354</v>
      </c>
      <c r="C190" t="s">
        <v>369</v>
      </c>
      <c r="D190" t="s">
        <v>370</v>
      </c>
    </row>
    <row r="191" spans="1:4" x14ac:dyDescent="0.3">
      <c r="A191" t="s">
        <v>237</v>
      </c>
      <c r="B191" t="s">
        <v>356</v>
      </c>
      <c r="C191" t="s">
        <v>369</v>
      </c>
      <c r="D191" t="s">
        <v>370</v>
      </c>
    </row>
    <row r="192" spans="1:4" x14ac:dyDescent="0.3">
      <c r="A192" t="s">
        <v>55</v>
      </c>
      <c r="B192" t="s">
        <v>355</v>
      </c>
      <c r="C192" t="s">
        <v>375</v>
      </c>
      <c r="D192" t="s">
        <v>376</v>
      </c>
    </row>
    <row r="193" spans="1:4" x14ac:dyDescent="0.3">
      <c r="A193" t="s">
        <v>256</v>
      </c>
      <c r="B193" t="s">
        <v>355</v>
      </c>
      <c r="C193" t="s">
        <v>369</v>
      </c>
      <c r="D193" t="s">
        <v>370</v>
      </c>
    </row>
    <row r="194" spans="1:4" x14ac:dyDescent="0.3">
      <c r="A194" t="s">
        <v>26</v>
      </c>
      <c r="B194" t="s">
        <v>355</v>
      </c>
      <c r="C194" t="s">
        <v>373</v>
      </c>
      <c r="D194" t="s">
        <v>374</v>
      </c>
    </row>
    <row r="195" spans="1:4" x14ac:dyDescent="0.3">
      <c r="A195" t="s">
        <v>206</v>
      </c>
      <c r="B195" t="s">
        <v>356</v>
      </c>
      <c r="C195" t="s">
        <v>378</v>
      </c>
      <c r="D195" t="s">
        <v>379</v>
      </c>
    </row>
    <row r="196" spans="1:4" x14ac:dyDescent="0.3">
      <c r="A196" t="s">
        <v>104</v>
      </c>
      <c r="B196" t="s">
        <v>356</v>
      </c>
      <c r="C196" t="s">
        <v>369</v>
      </c>
      <c r="D196" t="s">
        <v>370</v>
      </c>
    </row>
    <row r="197" spans="1:4" x14ac:dyDescent="0.3">
      <c r="A197" t="s">
        <v>112</v>
      </c>
      <c r="B197" t="s">
        <v>356</v>
      </c>
      <c r="C197" t="s">
        <v>369</v>
      </c>
      <c r="D197" t="s">
        <v>370</v>
      </c>
    </row>
    <row r="198" spans="1:4" x14ac:dyDescent="0.3">
      <c r="A198" t="s">
        <v>98</v>
      </c>
      <c r="B198" t="s">
        <v>355</v>
      </c>
      <c r="C198" t="s">
        <v>369</v>
      </c>
      <c r="D198" t="s">
        <v>370</v>
      </c>
    </row>
    <row r="199" spans="1:4" x14ac:dyDescent="0.3">
      <c r="A199" t="s">
        <v>328</v>
      </c>
      <c r="B199" t="s">
        <v>355</v>
      </c>
      <c r="C199" t="s">
        <v>371</v>
      </c>
      <c r="D199" t="s">
        <v>372</v>
      </c>
    </row>
    <row r="200" spans="1:4" x14ac:dyDescent="0.3">
      <c r="A200" t="s">
        <v>159</v>
      </c>
      <c r="B200" t="s">
        <v>354</v>
      </c>
      <c r="C200" t="s">
        <v>369</v>
      </c>
      <c r="D200" t="s">
        <v>370</v>
      </c>
    </row>
    <row r="201" spans="1:4" x14ac:dyDescent="0.3">
      <c r="A201" t="s">
        <v>202</v>
      </c>
      <c r="B201" t="s">
        <v>356</v>
      </c>
      <c r="C201" t="s">
        <v>369</v>
      </c>
      <c r="D201" t="s">
        <v>370</v>
      </c>
    </row>
    <row r="202" spans="1:4" x14ac:dyDescent="0.3">
      <c r="A202" t="s">
        <v>329</v>
      </c>
      <c r="B202" t="s">
        <v>354</v>
      </c>
      <c r="C202" t="s">
        <v>371</v>
      </c>
      <c r="D202" t="s">
        <v>372</v>
      </c>
    </row>
    <row r="203" spans="1:4" x14ac:dyDescent="0.3">
      <c r="A203" t="s">
        <v>211</v>
      </c>
      <c r="B203" t="s">
        <v>356</v>
      </c>
      <c r="C203" t="s">
        <v>369</v>
      </c>
      <c r="D203" t="s">
        <v>370</v>
      </c>
    </row>
    <row r="204" spans="1:4" x14ac:dyDescent="0.3">
      <c r="A204" t="s">
        <v>330</v>
      </c>
      <c r="B204" t="s">
        <v>354</v>
      </c>
      <c r="C204" t="s">
        <v>371</v>
      </c>
      <c r="D204" t="s">
        <v>372</v>
      </c>
    </row>
    <row r="205" spans="1:4" x14ac:dyDescent="0.3">
      <c r="A205" t="s">
        <v>56</v>
      </c>
      <c r="B205" t="s">
        <v>355</v>
      </c>
      <c r="C205" t="s">
        <v>375</v>
      </c>
      <c r="D205" t="s">
        <v>376</v>
      </c>
    </row>
    <row r="206" spans="1:4" x14ac:dyDescent="0.3">
      <c r="A206" t="s">
        <v>282</v>
      </c>
      <c r="B206" t="s">
        <v>356</v>
      </c>
      <c r="C206" t="s">
        <v>369</v>
      </c>
      <c r="D206" t="s">
        <v>370</v>
      </c>
    </row>
    <row r="207" spans="1:4" x14ac:dyDescent="0.3">
      <c r="A207" t="s">
        <v>196</v>
      </c>
      <c r="B207" t="s">
        <v>356</v>
      </c>
      <c r="C207" t="s">
        <v>369</v>
      </c>
      <c r="D207" t="s">
        <v>370</v>
      </c>
    </row>
    <row r="208" spans="1:4" x14ac:dyDescent="0.3">
      <c r="A208" t="s">
        <v>223</v>
      </c>
      <c r="B208" t="s">
        <v>356</v>
      </c>
      <c r="C208" t="s">
        <v>378</v>
      </c>
      <c r="D208" t="s">
        <v>379</v>
      </c>
    </row>
    <row r="209" spans="1:4" x14ac:dyDescent="0.3">
      <c r="A209" t="s">
        <v>219</v>
      </c>
      <c r="B209" t="s">
        <v>355</v>
      </c>
      <c r="C209" t="s">
        <v>369</v>
      </c>
      <c r="D209" t="s">
        <v>370</v>
      </c>
    </row>
    <row r="210" spans="1:4" x14ac:dyDescent="0.3">
      <c r="A210" t="s">
        <v>214</v>
      </c>
      <c r="B210" t="s">
        <v>354</v>
      </c>
      <c r="C210" t="s">
        <v>378</v>
      </c>
      <c r="D210" t="s">
        <v>379</v>
      </c>
    </row>
    <row r="211" spans="1:4" x14ac:dyDescent="0.3">
      <c r="A211" t="s">
        <v>222</v>
      </c>
      <c r="B211" t="s">
        <v>356</v>
      </c>
      <c r="C211" t="s">
        <v>371</v>
      </c>
      <c r="D211" t="s">
        <v>372</v>
      </c>
    </row>
    <row r="212" spans="1:4" x14ac:dyDescent="0.3">
      <c r="A212" t="s">
        <v>212</v>
      </c>
      <c r="B212" t="s">
        <v>355</v>
      </c>
      <c r="C212" t="s">
        <v>369</v>
      </c>
      <c r="D212" t="s">
        <v>370</v>
      </c>
    </row>
    <row r="213" spans="1:4" x14ac:dyDescent="0.3">
      <c r="A213" t="s">
        <v>331</v>
      </c>
      <c r="B213" t="s">
        <v>355</v>
      </c>
      <c r="C213" t="s">
        <v>371</v>
      </c>
      <c r="D213" t="s">
        <v>372</v>
      </c>
    </row>
    <row r="214" spans="1:4" x14ac:dyDescent="0.3">
      <c r="A214" t="s">
        <v>231</v>
      </c>
      <c r="B214" t="s">
        <v>354</v>
      </c>
      <c r="C214" t="s">
        <v>378</v>
      </c>
      <c r="D214" t="s">
        <v>379</v>
      </c>
    </row>
    <row r="215" spans="1:4" x14ac:dyDescent="0.3">
      <c r="A215" t="s">
        <v>283</v>
      </c>
      <c r="B215" t="s">
        <v>355</v>
      </c>
      <c r="C215" t="s">
        <v>369</v>
      </c>
      <c r="D215" t="s">
        <v>370</v>
      </c>
    </row>
    <row r="216" spans="1:4" x14ac:dyDescent="0.3">
      <c r="A216" t="s">
        <v>197</v>
      </c>
      <c r="B216" t="s">
        <v>355</v>
      </c>
      <c r="C216" t="s">
        <v>369</v>
      </c>
      <c r="D216" t="s">
        <v>370</v>
      </c>
    </row>
    <row r="217" spans="1:4" x14ac:dyDescent="0.3">
      <c r="A217" t="s">
        <v>38</v>
      </c>
      <c r="B217" t="s">
        <v>355</v>
      </c>
      <c r="C217" t="s">
        <v>375</v>
      </c>
      <c r="D217" t="s">
        <v>376</v>
      </c>
    </row>
    <row r="218" spans="1:4" x14ac:dyDescent="0.3">
      <c r="A218" t="s">
        <v>241</v>
      </c>
      <c r="B218" t="s">
        <v>355</v>
      </c>
      <c r="C218" t="s">
        <v>369</v>
      </c>
      <c r="D218" t="s">
        <v>370</v>
      </c>
    </row>
    <row r="219" spans="1:4" x14ac:dyDescent="0.3">
      <c r="A219" t="s">
        <v>239</v>
      </c>
      <c r="B219" t="s">
        <v>356</v>
      </c>
      <c r="C219" t="s">
        <v>378</v>
      </c>
      <c r="D219" t="s">
        <v>379</v>
      </c>
    </row>
    <row r="220" spans="1:4" x14ac:dyDescent="0.3">
      <c r="A220" t="s">
        <v>183</v>
      </c>
      <c r="B220" t="s">
        <v>355</v>
      </c>
      <c r="C220" t="s">
        <v>369</v>
      </c>
      <c r="D220" t="s">
        <v>370</v>
      </c>
    </row>
    <row r="221" spans="1:4" x14ac:dyDescent="0.3">
      <c r="A221" t="s">
        <v>332</v>
      </c>
      <c r="B221" t="s">
        <v>355</v>
      </c>
      <c r="C221" t="s">
        <v>371</v>
      </c>
      <c r="D221" t="s">
        <v>372</v>
      </c>
    </row>
    <row r="222" spans="1:4" x14ac:dyDescent="0.3">
      <c r="A222" t="s">
        <v>333</v>
      </c>
      <c r="B222" t="s">
        <v>355</v>
      </c>
      <c r="C222" t="s">
        <v>371</v>
      </c>
      <c r="D222" t="s">
        <v>372</v>
      </c>
    </row>
    <row r="223" spans="1:4" x14ac:dyDescent="0.3">
      <c r="A223" t="s">
        <v>334</v>
      </c>
      <c r="B223" t="s">
        <v>355</v>
      </c>
      <c r="C223" t="s">
        <v>371</v>
      </c>
      <c r="D223" t="s">
        <v>372</v>
      </c>
    </row>
    <row r="224" spans="1:4" x14ac:dyDescent="0.3">
      <c r="A224" t="s">
        <v>335</v>
      </c>
      <c r="B224" t="s">
        <v>355</v>
      </c>
      <c r="C224" t="s">
        <v>371</v>
      </c>
      <c r="D224" t="s">
        <v>372</v>
      </c>
    </row>
    <row r="225" spans="1:4" x14ac:dyDescent="0.3">
      <c r="A225" t="s">
        <v>184</v>
      </c>
      <c r="B225" t="s">
        <v>355</v>
      </c>
      <c r="C225" t="s">
        <v>369</v>
      </c>
      <c r="D225" t="s">
        <v>370</v>
      </c>
    </row>
    <row r="226" spans="1:4" x14ac:dyDescent="0.3">
      <c r="A226" t="s">
        <v>113</v>
      </c>
      <c r="B226" t="s">
        <v>356</v>
      </c>
      <c r="C226" t="s">
        <v>369</v>
      </c>
      <c r="D226" t="s">
        <v>370</v>
      </c>
    </row>
    <row r="227" spans="1:4" x14ac:dyDescent="0.3">
      <c r="A227" t="s">
        <v>336</v>
      </c>
      <c r="B227" t="s">
        <v>355</v>
      </c>
      <c r="C227" t="s">
        <v>371</v>
      </c>
      <c r="D227" t="s">
        <v>372</v>
      </c>
    </row>
    <row r="228" spans="1:4" x14ac:dyDescent="0.3">
      <c r="A228" t="s">
        <v>27</v>
      </c>
      <c r="B228" t="s">
        <v>355</v>
      </c>
      <c r="C228" t="s">
        <v>373</v>
      </c>
      <c r="D228" t="s">
        <v>374</v>
      </c>
    </row>
    <row r="229" spans="1:4" x14ac:dyDescent="0.3">
      <c r="A229" t="s">
        <v>337</v>
      </c>
      <c r="B229" t="s">
        <v>354</v>
      </c>
      <c r="C229" t="s">
        <v>371</v>
      </c>
      <c r="D229" t="s">
        <v>372</v>
      </c>
    </row>
    <row r="230" spans="1:4" x14ac:dyDescent="0.3">
      <c r="A230" t="s">
        <v>299</v>
      </c>
      <c r="B230" t="s">
        <v>355</v>
      </c>
      <c r="C230" t="s">
        <v>369</v>
      </c>
      <c r="D230" t="s">
        <v>370</v>
      </c>
    </row>
    <row r="231" spans="1:4" x14ac:dyDescent="0.3">
      <c r="A231" t="s">
        <v>274</v>
      </c>
      <c r="B231" t="s">
        <v>355</v>
      </c>
      <c r="C231" t="s">
        <v>369</v>
      </c>
      <c r="D231" t="s">
        <v>370</v>
      </c>
    </row>
    <row r="232" spans="1:4" x14ac:dyDescent="0.3">
      <c r="A232" t="s">
        <v>185</v>
      </c>
      <c r="B232" t="s">
        <v>356</v>
      </c>
      <c r="C232" t="s">
        <v>369</v>
      </c>
      <c r="D232" t="s">
        <v>370</v>
      </c>
    </row>
    <row r="233" spans="1:4" x14ac:dyDescent="0.3">
      <c r="A233" t="s">
        <v>28</v>
      </c>
      <c r="B233" t="s">
        <v>355</v>
      </c>
      <c r="C233" t="s">
        <v>373</v>
      </c>
      <c r="D233" t="s">
        <v>374</v>
      </c>
    </row>
    <row r="234" spans="1:4" x14ac:dyDescent="0.3">
      <c r="A234" t="s">
        <v>227</v>
      </c>
      <c r="B234" t="s">
        <v>356</v>
      </c>
      <c r="C234" t="s">
        <v>369</v>
      </c>
      <c r="D234" t="s">
        <v>370</v>
      </c>
    </row>
    <row r="235" spans="1:4" x14ac:dyDescent="0.3">
      <c r="A235" t="s">
        <v>39</v>
      </c>
      <c r="B235" t="s">
        <v>355</v>
      </c>
      <c r="C235" t="s">
        <v>375</v>
      </c>
      <c r="D235" t="s">
        <v>376</v>
      </c>
    </row>
    <row r="236" spans="1:4" x14ac:dyDescent="0.3">
      <c r="A236" t="s">
        <v>132</v>
      </c>
      <c r="B236" t="s">
        <v>355</v>
      </c>
      <c r="C236" t="s">
        <v>369</v>
      </c>
      <c r="D236" t="s">
        <v>370</v>
      </c>
    </row>
    <row r="237" spans="1:4" x14ac:dyDescent="0.3">
      <c r="A237" t="s">
        <v>186</v>
      </c>
      <c r="B237" t="s">
        <v>355</v>
      </c>
      <c r="C237" t="s">
        <v>369</v>
      </c>
      <c r="D237" t="s">
        <v>370</v>
      </c>
    </row>
    <row r="238" spans="1:4" x14ac:dyDescent="0.3">
      <c r="A238" t="s">
        <v>120</v>
      </c>
      <c r="B238" t="s">
        <v>356</v>
      </c>
      <c r="C238" t="s">
        <v>369</v>
      </c>
      <c r="D238" t="s">
        <v>370</v>
      </c>
    </row>
    <row r="239" spans="1:4" x14ac:dyDescent="0.3">
      <c r="A239" t="s">
        <v>52</v>
      </c>
      <c r="B239" t="s">
        <v>355</v>
      </c>
      <c r="C239" t="s">
        <v>375</v>
      </c>
      <c r="D239" t="s">
        <v>376</v>
      </c>
    </row>
    <row r="240" spans="1:4" x14ac:dyDescent="0.3">
      <c r="A240" t="s">
        <v>284</v>
      </c>
      <c r="B240" t="s">
        <v>355</v>
      </c>
      <c r="C240" t="s">
        <v>369</v>
      </c>
      <c r="D240" t="s">
        <v>370</v>
      </c>
    </row>
    <row r="241" spans="1:4" x14ac:dyDescent="0.3">
      <c r="A241" t="s">
        <v>275</v>
      </c>
      <c r="B241" t="s">
        <v>355</v>
      </c>
      <c r="C241" t="s">
        <v>369</v>
      </c>
      <c r="D241" t="s">
        <v>370</v>
      </c>
    </row>
    <row r="242" spans="1:4" x14ac:dyDescent="0.3">
      <c r="A242" t="s">
        <v>238</v>
      </c>
      <c r="B242" t="s">
        <v>356</v>
      </c>
      <c r="C242" t="s">
        <v>369</v>
      </c>
      <c r="D242" t="s">
        <v>370</v>
      </c>
    </row>
    <row r="243" spans="1:4" x14ac:dyDescent="0.3">
      <c r="A243" t="s">
        <v>151</v>
      </c>
      <c r="B243" t="s">
        <v>355</v>
      </c>
      <c r="C243" t="s">
        <v>369</v>
      </c>
      <c r="D243" t="s">
        <v>370</v>
      </c>
    </row>
    <row r="244" spans="1:4" x14ac:dyDescent="0.3">
      <c r="A244" t="s">
        <v>338</v>
      </c>
      <c r="B244" t="s">
        <v>356</v>
      </c>
      <c r="C244" t="s">
        <v>371</v>
      </c>
      <c r="D244" t="s">
        <v>372</v>
      </c>
    </row>
    <row r="245" spans="1:4" x14ac:dyDescent="0.3">
      <c r="A245" t="s">
        <v>228</v>
      </c>
      <c r="B245" t="s">
        <v>356</v>
      </c>
      <c r="C245" t="s">
        <v>369</v>
      </c>
      <c r="D245" t="s">
        <v>370</v>
      </c>
    </row>
    <row r="246" spans="1:4" x14ac:dyDescent="0.3">
      <c r="A246" t="s">
        <v>40</v>
      </c>
      <c r="B246" t="s">
        <v>355</v>
      </c>
      <c r="C246" t="s">
        <v>375</v>
      </c>
      <c r="D246" t="s">
        <v>376</v>
      </c>
    </row>
    <row r="247" spans="1:4" x14ac:dyDescent="0.3">
      <c r="A247" t="s">
        <v>62</v>
      </c>
      <c r="B247" t="s">
        <v>355</v>
      </c>
      <c r="C247" t="s">
        <v>375</v>
      </c>
      <c r="D247" t="s">
        <v>376</v>
      </c>
    </row>
    <row r="248" spans="1:4" x14ac:dyDescent="0.3">
      <c r="A248" t="s">
        <v>229</v>
      </c>
      <c r="B248" t="s">
        <v>354</v>
      </c>
      <c r="C248" t="s">
        <v>369</v>
      </c>
      <c r="D248" t="s">
        <v>370</v>
      </c>
    </row>
    <row r="249" spans="1:4" x14ac:dyDescent="0.3">
      <c r="A249" t="s">
        <v>248</v>
      </c>
      <c r="B249" t="s">
        <v>356</v>
      </c>
      <c r="C249" t="s">
        <v>369</v>
      </c>
      <c r="D249" t="s">
        <v>370</v>
      </c>
    </row>
    <row r="250" spans="1:4" x14ac:dyDescent="0.3">
      <c r="A250" t="s">
        <v>47</v>
      </c>
      <c r="B250" t="s">
        <v>355</v>
      </c>
      <c r="C250" t="s">
        <v>375</v>
      </c>
      <c r="D250" t="s">
        <v>376</v>
      </c>
    </row>
    <row r="251" spans="1:4" x14ac:dyDescent="0.3">
      <c r="A251" t="s">
        <v>230</v>
      </c>
      <c r="B251" t="s">
        <v>356</v>
      </c>
      <c r="C251" t="s">
        <v>369</v>
      </c>
      <c r="D251" t="s">
        <v>370</v>
      </c>
    </row>
    <row r="252" spans="1:4" x14ac:dyDescent="0.3">
      <c r="A252" t="s">
        <v>172</v>
      </c>
      <c r="B252" t="s">
        <v>356</v>
      </c>
      <c r="C252" t="s">
        <v>369</v>
      </c>
      <c r="D252" t="s">
        <v>370</v>
      </c>
    </row>
    <row r="253" spans="1:4" x14ac:dyDescent="0.3">
      <c r="A253" t="s">
        <v>53</v>
      </c>
      <c r="B253" t="s">
        <v>355</v>
      </c>
      <c r="C253" t="s">
        <v>375</v>
      </c>
      <c r="D253" t="s">
        <v>376</v>
      </c>
    </row>
    <row r="254" spans="1:4" x14ac:dyDescent="0.3">
      <c r="A254" t="s">
        <v>245</v>
      </c>
      <c r="B254" t="s">
        <v>356</v>
      </c>
      <c r="C254" t="s">
        <v>371</v>
      </c>
      <c r="D254" t="s">
        <v>372</v>
      </c>
    </row>
    <row r="255" spans="1:4" x14ac:dyDescent="0.3">
      <c r="A255" t="s">
        <v>339</v>
      </c>
      <c r="B255" t="s">
        <v>355</v>
      </c>
      <c r="C255" t="s">
        <v>371</v>
      </c>
      <c r="D255" t="s">
        <v>372</v>
      </c>
    </row>
    <row r="256" spans="1:4" x14ac:dyDescent="0.3">
      <c r="A256" t="s">
        <v>63</v>
      </c>
      <c r="B256" t="s">
        <v>355</v>
      </c>
      <c r="C256" t="s">
        <v>375</v>
      </c>
      <c r="D256" t="s">
        <v>376</v>
      </c>
    </row>
    <row r="257" spans="1:4" x14ac:dyDescent="0.3">
      <c r="A257" t="s">
        <v>246</v>
      </c>
      <c r="B257" t="s">
        <v>356</v>
      </c>
      <c r="C257" t="s">
        <v>378</v>
      </c>
      <c r="D257" t="s">
        <v>379</v>
      </c>
    </row>
    <row r="258" spans="1:4" x14ac:dyDescent="0.3">
      <c r="A258" t="s">
        <v>368</v>
      </c>
      <c r="B258" t="s">
        <v>356</v>
      </c>
      <c r="C258" t="s">
        <v>369</v>
      </c>
      <c r="D258" t="s">
        <v>370</v>
      </c>
    </row>
    <row r="259" spans="1:4" x14ac:dyDescent="0.3">
      <c r="A259" t="s">
        <v>75</v>
      </c>
      <c r="B259" t="s">
        <v>354</v>
      </c>
      <c r="C259" t="s">
        <v>369</v>
      </c>
      <c r="D259" t="s">
        <v>370</v>
      </c>
    </row>
    <row r="260" spans="1:4" x14ac:dyDescent="0.3">
      <c r="A260" t="s">
        <v>82</v>
      </c>
      <c r="B260" t="s">
        <v>356</v>
      </c>
      <c r="C260" t="s">
        <v>369</v>
      </c>
      <c r="D260" t="s">
        <v>370</v>
      </c>
    </row>
    <row r="261" spans="1:4" x14ac:dyDescent="0.3">
      <c r="A261" t="s">
        <v>99</v>
      </c>
      <c r="B261" t="s">
        <v>354</v>
      </c>
      <c r="C261" t="s">
        <v>369</v>
      </c>
      <c r="D261" t="s">
        <v>370</v>
      </c>
    </row>
    <row r="262" spans="1:4" x14ac:dyDescent="0.3">
      <c r="A262" t="s">
        <v>340</v>
      </c>
      <c r="B262" t="s">
        <v>355</v>
      </c>
      <c r="C262" t="s">
        <v>371</v>
      </c>
      <c r="D262" t="s">
        <v>372</v>
      </c>
    </row>
    <row r="263" spans="1:4" x14ac:dyDescent="0.3">
      <c r="A263" t="s">
        <v>105</v>
      </c>
      <c r="B263" t="s">
        <v>356</v>
      </c>
      <c r="C263" t="s">
        <v>369</v>
      </c>
      <c r="D263" t="s">
        <v>370</v>
      </c>
    </row>
    <row r="264" spans="1:4" x14ac:dyDescent="0.3">
      <c r="A264" t="s">
        <v>203</v>
      </c>
      <c r="B264" t="s">
        <v>356</v>
      </c>
      <c r="C264" t="s">
        <v>369</v>
      </c>
      <c r="D264" t="s">
        <v>370</v>
      </c>
    </row>
    <row r="265" spans="1:4" x14ac:dyDescent="0.3">
      <c r="A265" t="s">
        <v>204</v>
      </c>
      <c r="B265" t="s">
        <v>356</v>
      </c>
      <c r="C265" t="s">
        <v>369</v>
      </c>
      <c r="D265" t="s">
        <v>370</v>
      </c>
    </row>
    <row r="266" spans="1:4" x14ac:dyDescent="0.3">
      <c r="A266" t="s">
        <v>90</v>
      </c>
      <c r="B266" t="s">
        <v>356</v>
      </c>
      <c r="C266" t="s">
        <v>369</v>
      </c>
      <c r="D266" t="s">
        <v>370</v>
      </c>
    </row>
    <row r="267" spans="1:4" x14ac:dyDescent="0.3">
      <c r="A267" t="s">
        <v>213</v>
      </c>
      <c r="B267" t="s">
        <v>356</v>
      </c>
      <c r="C267" t="s">
        <v>369</v>
      </c>
      <c r="D267" t="s">
        <v>370</v>
      </c>
    </row>
    <row r="268" spans="1:4" x14ac:dyDescent="0.3">
      <c r="A268" t="s">
        <v>220</v>
      </c>
      <c r="B268" t="s">
        <v>356</v>
      </c>
      <c r="C268" t="s">
        <v>369</v>
      </c>
      <c r="D268" t="s">
        <v>370</v>
      </c>
    </row>
    <row r="269" spans="1:4" x14ac:dyDescent="0.3">
      <c r="A269" t="s">
        <v>242</v>
      </c>
      <c r="B269" t="s">
        <v>356</v>
      </c>
      <c r="C269" t="s">
        <v>369</v>
      </c>
      <c r="D269" t="s">
        <v>370</v>
      </c>
    </row>
    <row r="270" spans="1:4" x14ac:dyDescent="0.3">
      <c r="A270" t="s">
        <v>187</v>
      </c>
      <c r="B270" t="s">
        <v>355</v>
      </c>
      <c r="C270" t="s">
        <v>369</v>
      </c>
      <c r="D270" t="s">
        <v>370</v>
      </c>
    </row>
    <row r="271" spans="1:4" x14ac:dyDescent="0.3">
      <c r="A271" t="s">
        <v>249</v>
      </c>
      <c r="B271" t="s">
        <v>356</v>
      </c>
      <c r="C271" t="s">
        <v>369</v>
      </c>
      <c r="D271" t="s">
        <v>370</v>
      </c>
    </row>
    <row r="272" spans="1:4" x14ac:dyDescent="0.3">
      <c r="A272" t="s">
        <v>257</v>
      </c>
      <c r="B272" t="s">
        <v>354</v>
      </c>
      <c r="C272" t="s">
        <v>369</v>
      </c>
      <c r="D272" t="s">
        <v>370</v>
      </c>
    </row>
    <row r="273" spans="1:4" x14ac:dyDescent="0.3">
      <c r="A273" t="s">
        <v>57</v>
      </c>
      <c r="B273" t="s">
        <v>355</v>
      </c>
      <c r="C273" t="s">
        <v>375</v>
      </c>
      <c r="D273" t="s">
        <v>376</v>
      </c>
    </row>
    <row r="274" spans="1:4" x14ac:dyDescent="0.3">
      <c r="A274" t="s">
        <v>341</v>
      </c>
      <c r="B274" t="s">
        <v>355</v>
      </c>
      <c r="C274" t="s">
        <v>371</v>
      </c>
      <c r="D274" t="s">
        <v>372</v>
      </c>
    </row>
    <row r="275" spans="1:4" x14ac:dyDescent="0.3">
      <c r="A275" t="s">
        <v>342</v>
      </c>
      <c r="B275" t="s">
        <v>355</v>
      </c>
      <c r="C275" t="s">
        <v>371</v>
      </c>
      <c r="D275" t="s">
        <v>372</v>
      </c>
    </row>
    <row r="276" spans="1:4" x14ac:dyDescent="0.3">
      <c r="A276" t="s">
        <v>29</v>
      </c>
      <c r="B276" t="s">
        <v>355</v>
      </c>
      <c r="C276" t="s">
        <v>373</v>
      </c>
      <c r="D276" t="s">
        <v>374</v>
      </c>
    </row>
    <row r="277" spans="1:4" x14ac:dyDescent="0.3">
      <c r="A277" t="s">
        <v>276</v>
      </c>
      <c r="B277" t="s">
        <v>355</v>
      </c>
      <c r="C277" t="s">
        <v>369</v>
      </c>
      <c r="D277" t="s">
        <v>370</v>
      </c>
    </row>
    <row r="278" spans="1:4" x14ac:dyDescent="0.3">
      <c r="A278" t="s">
        <v>160</v>
      </c>
      <c r="B278" t="s">
        <v>355</v>
      </c>
      <c r="C278" t="s">
        <v>369</v>
      </c>
      <c r="D278" t="s">
        <v>370</v>
      </c>
    </row>
    <row r="279" spans="1:4" x14ac:dyDescent="0.3">
      <c r="A279" t="s">
        <v>266</v>
      </c>
      <c r="B279" t="s">
        <v>356</v>
      </c>
      <c r="C279" t="s">
        <v>369</v>
      </c>
      <c r="D279" t="s">
        <v>370</v>
      </c>
    </row>
    <row r="280" spans="1:4" x14ac:dyDescent="0.3">
      <c r="A280" t="s">
        <v>48</v>
      </c>
      <c r="B280" t="s">
        <v>355</v>
      </c>
      <c r="C280" t="s">
        <v>375</v>
      </c>
      <c r="D280" t="s">
        <v>376</v>
      </c>
    </row>
    <row r="281" spans="1:4" x14ac:dyDescent="0.3">
      <c r="A281" t="s">
        <v>258</v>
      </c>
      <c r="B281" t="s">
        <v>354</v>
      </c>
      <c r="C281" t="s">
        <v>369</v>
      </c>
      <c r="D281" t="s">
        <v>370</v>
      </c>
    </row>
    <row r="282" spans="1:4" x14ac:dyDescent="0.3">
      <c r="A282" t="s">
        <v>252</v>
      </c>
      <c r="B282" t="s">
        <v>354</v>
      </c>
      <c r="C282" t="s">
        <v>378</v>
      </c>
      <c r="D282" t="s">
        <v>379</v>
      </c>
    </row>
    <row r="283" spans="1:4" x14ac:dyDescent="0.3">
      <c r="A283" t="s">
        <v>259</v>
      </c>
      <c r="B283" t="s">
        <v>356</v>
      </c>
      <c r="C283" t="s">
        <v>369</v>
      </c>
      <c r="D283" t="s">
        <v>370</v>
      </c>
    </row>
    <row r="284" spans="1:4" x14ac:dyDescent="0.3">
      <c r="A284" t="s">
        <v>161</v>
      </c>
      <c r="B284" t="s">
        <v>355</v>
      </c>
      <c r="C284" t="s">
        <v>369</v>
      </c>
      <c r="D284" t="s">
        <v>370</v>
      </c>
    </row>
    <row r="285" spans="1:4" x14ac:dyDescent="0.3">
      <c r="A285" t="s">
        <v>41</v>
      </c>
      <c r="B285" t="s">
        <v>355</v>
      </c>
      <c r="C285" t="s">
        <v>375</v>
      </c>
      <c r="D285" t="s">
        <v>376</v>
      </c>
    </row>
    <row r="286" spans="1:4" x14ac:dyDescent="0.3">
      <c r="A286" t="s">
        <v>343</v>
      </c>
      <c r="B286" t="s">
        <v>355</v>
      </c>
      <c r="C286" t="s">
        <v>371</v>
      </c>
      <c r="D286" t="s">
        <v>372</v>
      </c>
    </row>
    <row r="287" spans="1:4" x14ac:dyDescent="0.3">
      <c r="A287" t="s">
        <v>344</v>
      </c>
      <c r="B287" t="s">
        <v>355</v>
      </c>
      <c r="C287" t="s">
        <v>371</v>
      </c>
      <c r="D287" t="s">
        <v>372</v>
      </c>
    </row>
    <row r="288" spans="1:4" x14ac:dyDescent="0.3">
      <c r="A288" t="s">
        <v>285</v>
      </c>
      <c r="B288" t="s">
        <v>356</v>
      </c>
      <c r="C288" t="s">
        <v>369</v>
      </c>
      <c r="D288" t="s">
        <v>370</v>
      </c>
    </row>
    <row r="289" spans="1:4" x14ac:dyDescent="0.3">
      <c r="A289" t="s">
        <v>140</v>
      </c>
      <c r="B289" t="s">
        <v>354</v>
      </c>
      <c r="C289" t="s">
        <v>369</v>
      </c>
      <c r="D289" t="s">
        <v>370</v>
      </c>
    </row>
    <row r="290" spans="1:4" x14ac:dyDescent="0.3">
      <c r="A290" t="s">
        <v>261</v>
      </c>
      <c r="B290" t="s">
        <v>356</v>
      </c>
      <c r="C290" t="s">
        <v>378</v>
      </c>
      <c r="D290" t="s">
        <v>379</v>
      </c>
    </row>
    <row r="291" spans="1:4" x14ac:dyDescent="0.3">
      <c r="A291" t="s">
        <v>267</v>
      </c>
      <c r="B291" t="s">
        <v>356</v>
      </c>
      <c r="C291" t="s">
        <v>369</v>
      </c>
      <c r="D291" t="s">
        <v>370</v>
      </c>
    </row>
    <row r="292" spans="1:4" x14ac:dyDescent="0.3">
      <c r="A292" t="s">
        <v>58</v>
      </c>
      <c r="B292" t="s">
        <v>355</v>
      </c>
      <c r="C292" t="s">
        <v>375</v>
      </c>
      <c r="D292" t="s">
        <v>376</v>
      </c>
    </row>
    <row r="293" spans="1:4" x14ac:dyDescent="0.3">
      <c r="A293" t="s">
        <v>269</v>
      </c>
      <c r="B293" t="s">
        <v>355</v>
      </c>
      <c r="C293" t="s">
        <v>378</v>
      </c>
      <c r="D293" t="s">
        <v>379</v>
      </c>
    </row>
    <row r="294" spans="1:4" x14ac:dyDescent="0.3">
      <c r="A294" t="s">
        <v>277</v>
      </c>
      <c r="B294" t="s">
        <v>355</v>
      </c>
      <c r="C294" t="s">
        <v>369</v>
      </c>
      <c r="D294" t="s">
        <v>370</v>
      </c>
    </row>
    <row r="295" spans="1:4" x14ac:dyDescent="0.3">
      <c r="A295" t="s">
        <v>30</v>
      </c>
      <c r="B295" t="s">
        <v>355</v>
      </c>
      <c r="C295" t="s">
        <v>373</v>
      </c>
      <c r="D295" t="s">
        <v>374</v>
      </c>
    </row>
    <row r="296" spans="1:4" x14ac:dyDescent="0.3">
      <c r="A296" t="s">
        <v>173</v>
      </c>
      <c r="B296" t="s">
        <v>356</v>
      </c>
      <c r="C296" t="s">
        <v>369</v>
      </c>
      <c r="D296" t="s">
        <v>370</v>
      </c>
    </row>
    <row r="297" spans="1:4" x14ac:dyDescent="0.3">
      <c r="A297" t="s">
        <v>345</v>
      </c>
      <c r="B297" t="s">
        <v>355</v>
      </c>
      <c r="C297" t="s">
        <v>371</v>
      </c>
      <c r="D297" t="s">
        <v>372</v>
      </c>
    </row>
    <row r="298" spans="1:4" x14ac:dyDescent="0.3">
      <c r="A298" t="s">
        <v>42</v>
      </c>
      <c r="B298" t="s">
        <v>355</v>
      </c>
      <c r="C298" t="s">
        <v>375</v>
      </c>
      <c r="D298" t="s">
        <v>376</v>
      </c>
    </row>
    <row r="299" spans="1:4" x14ac:dyDescent="0.3">
      <c r="A299" t="s">
        <v>260</v>
      </c>
      <c r="B299" t="s">
        <v>355</v>
      </c>
      <c r="C299" t="s">
        <v>369</v>
      </c>
      <c r="D299" t="s">
        <v>370</v>
      </c>
    </row>
    <row r="300" spans="1:4" x14ac:dyDescent="0.3">
      <c r="A300" t="s">
        <v>278</v>
      </c>
      <c r="B300" t="s">
        <v>354</v>
      </c>
      <c r="C300" t="s">
        <v>369</v>
      </c>
      <c r="D300" t="s">
        <v>370</v>
      </c>
    </row>
    <row r="301" spans="1:4" x14ac:dyDescent="0.3">
      <c r="A301" t="s">
        <v>250</v>
      </c>
      <c r="B301" t="s">
        <v>354</v>
      </c>
      <c r="C301" t="s">
        <v>369</v>
      </c>
      <c r="D301" t="s">
        <v>370</v>
      </c>
    </row>
    <row r="302" spans="1:4" x14ac:dyDescent="0.3">
      <c r="A302" t="s">
        <v>106</v>
      </c>
      <c r="B302" t="s">
        <v>356</v>
      </c>
      <c r="C302" t="s">
        <v>369</v>
      </c>
      <c r="D302" t="s">
        <v>370</v>
      </c>
    </row>
    <row r="303" spans="1:4" x14ac:dyDescent="0.3">
      <c r="A303" t="s">
        <v>346</v>
      </c>
      <c r="B303" t="s">
        <v>355</v>
      </c>
      <c r="C303" t="s">
        <v>371</v>
      </c>
      <c r="D303" t="s">
        <v>372</v>
      </c>
    </row>
    <row r="304" spans="1:4" x14ac:dyDescent="0.3">
      <c r="A304" t="s">
        <v>133</v>
      </c>
      <c r="B304" t="s">
        <v>356</v>
      </c>
      <c r="C304" t="s">
        <v>369</v>
      </c>
      <c r="D304" t="s">
        <v>370</v>
      </c>
    </row>
    <row r="305" spans="1:4" x14ac:dyDescent="0.3">
      <c r="A305" t="s">
        <v>152</v>
      </c>
      <c r="B305" t="s">
        <v>354</v>
      </c>
      <c r="C305" t="s">
        <v>369</v>
      </c>
      <c r="D305" t="s">
        <v>370</v>
      </c>
    </row>
    <row r="306" spans="1:4" x14ac:dyDescent="0.3">
      <c r="A306" t="s">
        <v>141</v>
      </c>
      <c r="B306" t="s">
        <v>356</v>
      </c>
      <c r="C306" t="s">
        <v>369</v>
      </c>
      <c r="D306" t="s">
        <v>370</v>
      </c>
    </row>
    <row r="307" spans="1:4" x14ac:dyDescent="0.3">
      <c r="A307" t="s">
        <v>174</v>
      </c>
      <c r="B307" t="s">
        <v>355</v>
      </c>
      <c r="C307" t="s">
        <v>369</v>
      </c>
      <c r="D307" t="s">
        <v>370</v>
      </c>
    </row>
    <row r="308" spans="1:4" x14ac:dyDescent="0.3">
      <c r="A308" t="s">
        <v>162</v>
      </c>
      <c r="B308" t="s">
        <v>355</v>
      </c>
      <c r="C308" t="s">
        <v>369</v>
      </c>
      <c r="D308" t="s">
        <v>370</v>
      </c>
    </row>
    <row r="309" spans="1:4" x14ac:dyDescent="0.3">
      <c r="A309" t="s">
        <v>347</v>
      </c>
      <c r="B309" t="s">
        <v>355</v>
      </c>
      <c r="C309" t="s">
        <v>371</v>
      </c>
      <c r="D309" t="s">
        <v>372</v>
      </c>
    </row>
    <row r="310" spans="1:4" x14ac:dyDescent="0.3">
      <c r="A310" t="s">
        <v>175</v>
      </c>
      <c r="B310" t="s">
        <v>354</v>
      </c>
      <c r="C310" t="s">
        <v>369</v>
      </c>
      <c r="D310" t="s">
        <v>370</v>
      </c>
    </row>
    <row r="311" spans="1:4" x14ac:dyDescent="0.3">
      <c r="A311" t="s">
        <v>348</v>
      </c>
      <c r="B311" t="s">
        <v>355</v>
      </c>
      <c r="C311" t="s">
        <v>371</v>
      </c>
      <c r="D311" t="s">
        <v>372</v>
      </c>
    </row>
    <row r="312" spans="1:4" x14ac:dyDescent="0.3">
      <c r="A312" t="s">
        <v>107</v>
      </c>
      <c r="B312" t="s">
        <v>356</v>
      </c>
      <c r="C312" t="s">
        <v>369</v>
      </c>
      <c r="D312" t="s">
        <v>370</v>
      </c>
    </row>
    <row r="313" spans="1:4" x14ac:dyDescent="0.3">
      <c r="A313" t="s">
        <v>31</v>
      </c>
      <c r="B313" t="s">
        <v>355</v>
      </c>
      <c r="C313" t="s">
        <v>373</v>
      </c>
      <c r="D313" t="s">
        <v>374</v>
      </c>
    </row>
    <row r="314" spans="1:4" x14ac:dyDescent="0.3">
      <c r="A314" t="s">
        <v>43</v>
      </c>
      <c r="B314" t="s">
        <v>355</v>
      </c>
      <c r="C314" t="s">
        <v>375</v>
      </c>
      <c r="D314" t="s">
        <v>376</v>
      </c>
    </row>
    <row r="315" spans="1:4" x14ac:dyDescent="0.3">
      <c r="A315" t="s">
        <v>176</v>
      </c>
      <c r="B315" t="s">
        <v>354</v>
      </c>
      <c r="C315" t="s">
        <v>369</v>
      </c>
      <c r="D315" t="s">
        <v>370</v>
      </c>
    </row>
    <row r="316" spans="1:4" x14ac:dyDescent="0.3">
      <c r="A316" t="s">
        <v>134</v>
      </c>
      <c r="B316" t="s">
        <v>356</v>
      </c>
      <c r="C316" t="s">
        <v>369</v>
      </c>
      <c r="D316" t="s">
        <v>370</v>
      </c>
    </row>
    <row r="317" spans="1:4" x14ac:dyDescent="0.3">
      <c r="A317" t="s">
        <v>243</v>
      </c>
      <c r="B317" t="s">
        <v>356</v>
      </c>
      <c r="C317" t="s">
        <v>369</v>
      </c>
      <c r="D317" t="s">
        <v>370</v>
      </c>
    </row>
    <row r="318" spans="1:4" x14ac:dyDescent="0.3">
      <c r="A318" t="s">
        <v>70</v>
      </c>
      <c r="B318" t="s">
        <v>355</v>
      </c>
      <c r="C318" t="s">
        <v>375</v>
      </c>
      <c r="D318" t="s">
        <v>376</v>
      </c>
    </row>
    <row r="319" spans="1:4" x14ac:dyDescent="0.3">
      <c r="A319" t="s">
        <v>64</v>
      </c>
      <c r="B319" t="s">
        <v>355</v>
      </c>
      <c r="C319" t="s">
        <v>375</v>
      </c>
      <c r="D319" t="s">
        <v>376</v>
      </c>
    </row>
    <row r="320" spans="1:4" x14ac:dyDescent="0.3">
      <c r="A320" t="s">
        <v>32</v>
      </c>
      <c r="B320" t="s">
        <v>355</v>
      </c>
      <c r="C320" t="s">
        <v>373</v>
      </c>
      <c r="D320" t="s">
        <v>374</v>
      </c>
    </row>
    <row r="321" spans="1:4" x14ac:dyDescent="0.3">
      <c r="A321" t="s">
        <v>33</v>
      </c>
      <c r="B321" t="s">
        <v>355</v>
      </c>
      <c r="C321" t="s">
        <v>373</v>
      </c>
      <c r="D321" t="s">
        <v>374</v>
      </c>
    </row>
    <row r="322" spans="1:4" x14ac:dyDescent="0.3">
      <c r="A322" t="s">
        <v>349</v>
      </c>
      <c r="B322" t="s">
        <v>355</v>
      </c>
      <c r="C322" t="s">
        <v>371</v>
      </c>
      <c r="D322" t="s">
        <v>372</v>
      </c>
    </row>
    <row r="323" spans="1:4" x14ac:dyDescent="0.3">
      <c r="A323" t="s">
        <v>286</v>
      </c>
      <c r="B323" t="s">
        <v>355</v>
      </c>
      <c r="C323" t="s">
        <v>369</v>
      </c>
      <c r="D323" t="s">
        <v>370</v>
      </c>
    </row>
    <row r="324" spans="1:4" x14ac:dyDescent="0.3">
      <c r="A324" t="s">
        <v>281</v>
      </c>
      <c r="B324" t="s">
        <v>354</v>
      </c>
      <c r="C324" t="s">
        <v>378</v>
      </c>
      <c r="D324" t="s">
        <v>379</v>
      </c>
    </row>
    <row r="325" spans="1:4" x14ac:dyDescent="0.3">
      <c r="A325" t="s">
        <v>163</v>
      </c>
      <c r="B325" t="s">
        <v>355</v>
      </c>
      <c r="C325" t="s">
        <v>369</v>
      </c>
      <c r="D325" t="s">
        <v>370</v>
      </c>
    </row>
    <row r="326" spans="1:4" x14ac:dyDescent="0.3">
      <c r="A326" t="s">
        <v>268</v>
      </c>
      <c r="B326" t="s">
        <v>354</v>
      </c>
      <c r="C326" t="s">
        <v>369</v>
      </c>
      <c r="D326" t="s">
        <v>370</v>
      </c>
    </row>
    <row r="327" spans="1:4" x14ac:dyDescent="0.3">
      <c r="A327" t="s">
        <v>279</v>
      </c>
      <c r="B327" t="s">
        <v>356</v>
      </c>
      <c r="C327" t="s">
        <v>369</v>
      </c>
      <c r="D327" t="s">
        <v>370</v>
      </c>
    </row>
    <row r="328" spans="1:4" x14ac:dyDescent="0.3">
      <c r="A328" t="s">
        <v>121</v>
      </c>
      <c r="B328" t="s">
        <v>356</v>
      </c>
      <c r="C328" t="s">
        <v>369</v>
      </c>
      <c r="D328" t="s">
        <v>370</v>
      </c>
    </row>
    <row r="329" spans="1:4" x14ac:dyDescent="0.3">
      <c r="A329" t="s">
        <v>221</v>
      </c>
      <c r="B329" t="s">
        <v>354</v>
      </c>
      <c r="C329" t="s">
        <v>369</v>
      </c>
      <c r="D329" t="s">
        <v>370</v>
      </c>
    </row>
    <row r="330" spans="1:4" x14ac:dyDescent="0.3">
      <c r="A330" t="s">
        <v>164</v>
      </c>
      <c r="B330" t="s">
        <v>355</v>
      </c>
      <c r="C330" t="s">
        <v>369</v>
      </c>
      <c r="D330" t="s">
        <v>370</v>
      </c>
    </row>
    <row r="331" spans="1:4" x14ac:dyDescent="0.3">
      <c r="A331" t="s">
        <v>350</v>
      </c>
      <c r="B331" t="s">
        <v>354</v>
      </c>
      <c r="C331" t="s">
        <v>371</v>
      </c>
      <c r="D331" t="s">
        <v>372</v>
      </c>
    </row>
    <row r="332" spans="1:4" x14ac:dyDescent="0.3">
      <c r="A332" t="s">
        <v>108</v>
      </c>
      <c r="B332" t="s">
        <v>356</v>
      </c>
      <c r="C332" t="s">
        <v>369</v>
      </c>
      <c r="D332" t="s">
        <v>370</v>
      </c>
    </row>
    <row r="333" spans="1:4" x14ac:dyDescent="0.3">
      <c r="A333" t="s">
        <v>114</v>
      </c>
      <c r="B333" t="s">
        <v>356</v>
      </c>
      <c r="C333" t="s">
        <v>369</v>
      </c>
      <c r="D333" t="s">
        <v>370</v>
      </c>
    </row>
    <row r="334" spans="1:4" x14ac:dyDescent="0.3">
      <c r="A334" t="s">
        <v>188</v>
      </c>
      <c r="B334" t="s">
        <v>354</v>
      </c>
      <c r="C334" t="s">
        <v>369</v>
      </c>
      <c r="D334" t="s">
        <v>370</v>
      </c>
    </row>
    <row r="335" spans="1:4" x14ac:dyDescent="0.3">
      <c r="A335" t="s">
        <v>205</v>
      </c>
      <c r="B335" t="s">
        <v>356</v>
      </c>
      <c r="C335" t="s">
        <v>369</v>
      </c>
      <c r="D335" t="s">
        <v>370</v>
      </c>
    </row>
    <row r="336" spans="1:4" x14ac:dyDescent="0.3">
      <c r="A336" t="s">
        <v>244</v>
      </c>
      <c r="B336" t="s">
        <v>356</v>
      </c>
      <c r="C336" t="s">
        <v>369</v>
      </c>
      <c r="D336" t="s">
        <v>370</v>
      </c>
    </row>
    <row r="337" spans="1:4" x14ac:dyDescent="0.3">
      <c r="A337" t="s">
        <v>251</v>
      </c>
      <c r="B337" t="s">
        <v>356</v>
      </c>
      <c r="C337" t="s">
        <v>369</v>
      </c>
      <c r="D337" t="s">
        <v>370</v>
      </c>
    </row>
    <row r="338" spans="1:4" x14ac:dyDescent="0.3">
      <c r="A338" t="s">
        <v>366</v>
      </c>
      <c r="B338" t="s">
        <v>356</v>
      </c>
      <c r="C338" t="s">
        <v>369</v>
      </c>
      <c r="D338" t="s">
        <v>370</v>
      </c>
    </row>
    <row r="339" spans="1:4" x14ac:dyDescent="0.3">
      <c r="A339" t="s">
        <v>287</v>
      </c>
      <c r="B339" t="s">
        <v>355</v>
      </c>
      <c r="C339" t="s">
        <v>378</v>
      </c>
      <c r="D339" t="s">
        <v>379</v>
      </c>
    </row>
    <row r="340" spans="1:4" x14ac:dyDescent="0.3">
      <c r="A340" t="s">
        <v>34</v>
      </c>
      <c r="B340" t="s">
        <v>355</v>
      </c>
      <c r="C340" t="s">
        <v>373</v>
      </c>
      <c r="D340" t="s">
        <v>374</v>
      </c>
    </row>
    <row r="341" spans="1:4" x14ac:dyDescent="0.3">
      <c r="A341" t="s">
        <v>115</v>
      </c>
      <c r="B341" t="s">
        <v>355</v>
      </c>
      <c r="C341" t="s">
        <v>369</v>
      </c>
      <c r="D341" t="s">
        <v>370</v>
      </c>
    </row>
    <row r="342" spans="1:4" x14ac:dyDescent="0.3">
      <c r="A342" t="s">
        <v>44</v>
      </c>
      <c r="B342" t="s">
        <v>355</v>
      </c>
      <c r="C342" t="s">
        <v>375</v>
      </c>
      <c r="D342" t="s">
        <v>376</v>
      </c>
    </row>
    <row r="343" spans="1:4" x14ac:dyDescent="0.3">
      <c r="A343" t="s">
        <v>295</v>
      </c>
      <c r="B343" t="s">
        <v>356</v>
      </c>
      <c r="C343" t="s">
        <v>371</v>
      </c>
      <c r="D343" t="s">
        <v>372</v>
      </c>
    </row>
    <row r="344" spans="1:4" x14ac:dyDescent="0.3">
      <c r="A344" t="s">
        <v>153</v>
      </c>
      <c r="B344" t="s">
        <v>356</v>
      </c>
      <c r="C344" t="s">
        <v>369</v>
      </c>
      <c r="D344" t="s">
        <v>370</v>
      </c>
    </row>
    <row r="345" spans="1:4" x14ac:dyDescent="0.3">
      <c r="A345" t="s">
        <v>351</v>
      </c>
      <c r="B345" t="s">
        <v>355</v>
      </c>
      <c r="C345" t="s">
        <v>371</v>
      </c>
      <c r="D345" t="s">
        <v>372</v>
      </c>
    </row>
    <row r="346" spans="1:4" x14ac:dyDescent="0.3">
      <c r="A346" t="s">
        <v>49</v>
      </c>
      <c r="B346" t="s">
        <v>355</v>
      </c>
      <c r="C346" t="s">
        <v>375</v>
      </c>
      <c r="D346" t="s">
        <v>376</v>
      </c>
    </row>
    <row r="347" spans="1:4" x14ac:dyDescent="0.3">
      <c r="A347" t="s">
        <v>280</v>
      </c>
      <c r="B347" t="s">
        <v>355</v>
      </c>
      <c r="C347" t="s">
        <v>369</v>
      </c>
      <c r="D347" t="s">
        <v>370</v>
      </c>
    </row>
    <row r="348" spans="1:4" x14ac:dyDescent="0.3">
      <c r="A348" t="s">
        <v>352</v>
      </c>
      <c r="B348" t="s">
        <v>355</v>
      </c>
      <c r="C348" t="s">
        <v>371</v>
      </c>
      <c r="D348" t="s">
        <v>372</v>
      </c>
    </row>
    <row r="349" spans="1:4" x14ac:dyDescent="0.3">
      <c r="A349" t="s">
        <v>65</v>
      </c>
      <c r="B349" t="s">
        <v>355</v>
      </c>
      <c r="C349" t="s">
        <v>375</v>
      </c>
      <c r="D349" t="s">
        <v>376</v>
      </c>
    </row>
    <row r="350" spans="1:4" x14ac:dyDescent="0.3">
      <c r="A350" t="s">
        <v>300</v>
      </c>
      <c r="B350" t="s">
        <v>355</v>
      </c>
      <c r="C350" t="s">
        <v>369</v>
      </c>
      <c r="D350" t="s">
        <v>370</v>
      </c>
    </row>
    <row r="351" spans="1:4" x14ac:dyDescent="0.3">
      <c r="A351" t="s">
        <v>296</v>
      </c>
      <c r="B351" t="s">
        <v>354</v>
      </c>
      <c r="C351" t="s">
        <v>378</v>
      </c>
      <c r="D351" t="s">
        <v>379</v>
      </c>
    </row>
    <row r="352" spans="1:4" x14ac:dyDescent="0.3">
      <c r="A352" t="s">
        <v>294</v>
      </c>
      <c r="B352" t="s">
        <v>355</v>
      </c>
      <c r="C352" t="s">
        <v>369</v>
      </c>
      <c r="D352" t="s">
        <v>370</v>
      </c>
    </row>
    <row r="353" spans="1:4" x14ac:dyDescent="0.3">
      <c r="A353" t="s">
        <v>301</v>
      </c>
      <c r="B353" t="s">
        <v>356</v>
      </c>
      <c r="C353" t="s">
        <v>369</v>
      </c>
      <c r="D353" t="s">
        <v>370</v>
      </c>
    </row>
    <row r="354" spans="1:4" x14ac:dyDescent="0.3">
      <c r="A354" t="s">
        <v>76</v>
      </c>
      <c r="B354" t="s">
        <v>354</v>
      </c>
      <c r="C354" t="s">
        <v>369</v>
      </c>
      <c r="D354" t="s">
        <v>370</v>
      </c>
    </row>
    <row r="355" spans="1:4" x14ac:dyDescent="0.3">
      <c r="A355" t="s">
        <v>189</v>
      </c>
      <c r="B355" t="s">
        <v>356</v>
      </c>
      <c r="C355" t="s">
        <v>369</v>
      </c>
      <c r="D355" t="s">
        <v>370</v>
      </c>
    </row>
    <row r="356" spans="1:4" x14ac:dyDescent="0.3">
      <c r="A356" t="s">
        <v>302</v>
      </c>
      <c r="B356" t="s">
        <v>354</v>
      </c>
      <c r="C356" t="s">
        <v>369</v>
      </c>
      <c r="D356" t="s">
        <v>370</v>
      </c>
    </row>
    <row r="357" spans="1:4" x14ac:dyDescent="0.3">
      <c r="A357" t="s">
        <v>353</v>
      </c>
      <c r="B357" t="s">
        <v>355</v>
      </c>
      <c r="C357" t="s">
        <v>371</v>
      </c>
      <c r="D357" t="s">
        <v>372</v>
      </c>
    </row>
  </sheetData>
  <sortState xmlns:xlrd2="http://schemas.microsoft.com/office/spreadsheetml/2017/richdata2" ref="A1:D358">
    <sortCondition ref="A1:A358"/>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ab80b68050dd6b43a2a35ca83469de33">
  <xsd:schema xmlns:xsd="http://www.w3.org/2001/XMLSchema" xmlns:p="http://schemas.microsoft.com/office/2006/metadata/properties" xmlns:ns3="c0c43d4d-b7da-4a2b-8f97-25182fb94a41" xmlns:ns4="15e9fc89-c4ce-4b6c-ba83-13639de65aee" targetNamespace="http://schemas.microsoft.com/office/2006/metadata/properties" ma:root="true" ma:fieldsID="d4d9046d119628e97cf6d64774acf8f2"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9748BBB8-2F4A-434C-B9F5-56BDD0312D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E17E7F9-AFC1-41BC-B164-906D2C67E95E}">
  <ds:schemaRefs>
    <ds:schemaRef ds:uri="http://schemas.microsoft.com/sharepoint/v3/contenttype/forms"/>
  </ds:schemaRefs>
</ds:datastoreItem>
</file>

<file path=customXml/itemProps3.xml><?xml version="1.0" encoding="utf-8"?>
<ds:datastoreItem xmlns:ds="http://schemas.openxmlformats.org/officeDocument/2006/customXml" ds:itemID="{DD47E56C-BFD9-4153-9BC5-318587924C72}">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frontsheet</vt:lpstr>
      <vt:lpstr>members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dcterms:created xsi:type="dcterms:W3CDTF">2017-04-12T08:55:23Z</dcterms:created>
  <dcterms:modified xsi:type="dcterms:W3CDTF">2021-05-07T15:23:41Z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