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041022/Miision 4/"/>
    </mc:Choice>
  </mc:AlternateContent>
  <xr:revisionPtr revIDLastSave="7" documentId="8_{47260F6E-5B3F-421C-BC32-757069FDF2FD}" xr6:coauthVersionLast="47" xr6:coauthVersionMax="47" xr10:uidLastSave="{AF336DF7-9ED4-4871-B5CA-6E02F6B24950}"/>
  <workbookProtection workbookAlgorithmName="SHA-512" workbookHashValue="VDolupJFxLNFuHHd9rloh/aIkoNC1IP1BvxIzNk9+mWi1Ny44a8yOZTLzV2gkL6f3saJ752oMmoP0kWlkvrdSw==" workbookSaltValue="ONxcxR9tgqPc8Cx5eYjSBg==" workbookSpinCount="100000" lockStructure="1"/>
  <bookViews>
    <workbookView xWindow="-108" yWindow="-108" windowWidth="23256" windowHeight="12456" xr2:uid="{D4E7A97C-8E49-4ED0-AFC0-15438FE284E1}"/>
  </bookViews>
  <sheets>
    <sheet name="Sheet1" sheetId="1" r:id="rId1"/>
    <sheet name="class and classification" sheetId="2" state="veryHidden" r:id="rId2"/>
    <sheet name="members" sheetId="3" state="veryHidden" r:id="rId3"/>
    <sheet name="lookups" sheetId="4" state="veryHidden" r:id="rId4"/>
    <sheet name="Sheet2" sheetId="9" state="veryHidden" r:id="rId5"/>
  </sheets>
  <definedNames>
    <definedName name="members">members!$A$1:$A$76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 i="1" l="1"/>
  <c r="L32" i="1"/>
  <c r="M32" i="1"/>
  <c r="J32" i="1"/>
  <c r="I32" i="1"/>
  <c r="K31" i="1"/>
  <c r="K35" i="1" s="1"/>
  <c r="L31" i="1"/>
  <c r="L35" i="1" s="1"/>
  <c r="M31" i="1"/>
  <c r="M35" i="1" s="1"/>
  <c r="J31" i="1"/>
  <c r="J35" i="1" s="1"/>
  <c r="I31" i="1"/>
  <c r="I35" i="1" s="1"/>
  <c r="BH474" i="9"/>
  <c r="BI474" i="9"/>
  <c r="BJ474" i="9"/>
  <c r="BG474" i="9"/>
  <c r="F474" i="9"/>
  <c r="G474" i="9"/>
  <c r="H474" i="9"/>
  <c r="I474" i="9"/>
  <c r="J474" i="9"/>
  <c r="E474" i="9"/>
  <c r="E476" i="9"/>
  <c r="AJ472" i="9" l="1"/>
  <c r="AI472" i="9"/>
  <c r="AJ474" i="9"/>
  <c r="AI474" i="9"/>
  <c r="BH472" i="9"/>
  <c r="BI472" i="9"/>
  <c r="BJ472" i="9"/>
  <c r="BG472" i="9"/>
  <c r="BP472" i="9"/>
  <c r="BQ472" i="9"/>
  <c r="BR472" i="9"/>
  <c r="BS472" i="9"/>
  <c r="BT472" i="9"/>
  <c r="BO472" i="9"/>
  <c r="F475" i="9"/>
  <c r="G475" i="9"/>
  <c r="H475" i="9"/>
  <c r="I475" i="9"/>
  <c r="J475" i="9"/>
  <c r="E475" i="9"/>
  <c r="F476" i="9" l="1"/>
  <c r="G476" i="9"/>
  <c r="H476" i="9"/>
  <c r="I476" i="9"/>
  <c r="J476" i="9"/>
  <c r="I13" i="1"/>
  <c r="BP474" i="9"/>
  <c r="BQ474" i="9"/>
  <c r="BR474" i="9"/>
  <c r="BS474" i="9"/>
  <c r="BT474" i="9"/>
  <c r="BO474" i="9"/>
  <c r="O21" i="1"/>
  <c r="V21" i="1"/>
  <c r="V25" i="1" s="1"/>
  <c r="U21" i="1"/>
  <c r="U25" i="1" s="1"/>
  <c r="T21" i="1"/>
  <c r="T25" i="1" s="1"/>
  <c r="S21" i="1"/>
  <c r="S25" i="1" s="1"/>
  <c r="M21" i="1"/>
  <c r="M25" i="1" s="1"/>
  <c r="L21" i="1"/>
  <c r="L25" i="1" s="1"/>
  <c r="F21" i="1"/>
  <c r="T22" i="1"/>
  <c r="U22" i="1"/>
  <c r="V22" i="1"/>
  <c r="S22" i="1"/>
  <c r="V23" i="1"/>
  <c r="U23" i="1"/>
  <c r="T23" i="1"/>
  <c r="S23" i="1"/>
  <c r="M22" i="1"/>
  <c r="L22" i="1"/>
  <c r="K23" i="1"/>
  <c r="L23" i="1"/>
  <c r="M23" i="1"/>
  <c r="J23" i="1"/>
  <c r="I23" i="1"/>
  <c r="F30" i="1"/>
  <c r="K13" i="1"/>
  <c r="L13" i="1"/>
  <c r="M13" i="1"/>
  <c r="N13" i="1"/>
  <c r="J13" i="1"/>
  <c r="C416" i="9"/>
  <c r="C398" i="9"/>
  <c r="C384" i="9"/>
  <c r="C366" i="9"/>
  <c r="C338" i="9"/>
  <c r="C329" i="9"/>
  <c r="C221" i="9"/>
  <c r="C211" i="9"/>
  <c r="C193" i="9"/>
  <c r="C169" i="9"/>
  <c r="K14" i="1"/>
  <c r="L14" i="1"/>
  <c r="M14" i="1"/>
  <c r="N14" i="1"/>
  <c r="J14" i="1"/>
  <c r="I14" i="1"/>
  <c r="BN308" i="9"/>
  <c r="BM308" i="9"/>
  <c r="BN307" i="9"/>
  <c r="BM307" i="9"/>
  <c r="BN306" i="9"/>
  <c r="BM306" i="9"/>
  <c r="BN305" i="9"/>
  <c r="BM305" i="9"/>
  <c r="BN304" i="9"/>
  <c r="BM304" i="9"/>
  <c r="BN303" i="9"/>
  <c r="BM303" i="9"/>
  <c r="BN302" i="9"/>
  <c r="BM302" i="9"/>
  <c r="BN301" i="9"/>
  <c r="BM301" i="9"/>
  <c r="BN300" i="9"/>
  <c r="BM300" i="9"/>
  <c r="BN299" i="9"/>
  <c r="BM299" i="9"/>
  <c r="BN298" i="9"/>
  <c r="BM298" i="9"/>
  <c r="BN297" i="9"/>
  <c r="BM297" i="9"/>
  <c r="BN296" i="9"/>
  <c r="BM296" i="9"/>
  <c r="BN295" i="9"/>
  <c r="BM295" i="9"/>
  <c r="BN294" i="9"/>
  <c r="BM294" i="9"/>
  <c r="BN293" i="9"/>
  <c r="BM293" i="9"/>
  <c r="BN292" i="9"/>
  <c r="BM292" i="9"/>
  <c r="BN291" i="9"/>
  <c r="BM291" i="9"/>
  <c r="BN290" i="9"/>
  <c r="BM290" i="9"/>
  <c r="BN289" i="9"/>
  <c r="BM289" i="9"/>
  <c r="BN288" i="9"/>
  <c r="BM288" i="9"/>
  <c r="BN287" i="9"/>
  <c r="BM287" i="9"/>
  <c r="BN286" i="9"/>
  <c r="BM286" i="9"/>
  <c r="BN460" i="9"/>
  <c r="BM460" i="9"/>
  <c r="BN459" i="9"/>
  <c r="BM459" i="9"/>
  <c r="BN458" i="9"/>
  <c r="BM458" i="9"/>
  <c r="BN457" i="9"/>
  <c r="BM457" i="9"/>
  <c r="BN456" i="9"/>
  <c r="BM456" i="9"/>
  <c r="BN455" i="9"/>
  <c r="BM455" i="9"/>
  <c r="BN454" i="9"/>
  <c r="BM454" i="9"/>
  <c r="BN453" i="9"/>
  <c r="BM453" i="9"/>
  <c r="BN452" i="9"/>
  <c r="BM452" i="9"/>
  <c r="BN451" i="9"/>
  <c r="BM451" i="9"/>
  <c r="BN450" i="9"/>
  <c r="BM450" i="9"/>
  <c r="BN449" i="9"/>
  <c r="BM449" i="9"/>
  <c r="BN448" i="9"/>
  <c r="BM448" i="9"/>
  <c r="BN447" i="9"/>
  <c r="BM447" i="9"/>
  <c r="BN446" i="9"/>
  <c r="BM446" i="9"/>
  <c r="BN445" i="9"/>
  <c r="BM445" i="9"/>
  <c r="BN444" i="9"/>
  <c r="BM444" i="9"/>
  <c r="BN443" i="9"/>
  <c r="BM443" i="9"/>
  <c r="BN442" i="9"/>
  <c r="BM442" i="9"/>
  <c r="BN441" i="9"/>
  <c r="BM441" i="9"/>
  <c r="BN440" i="9"/>
  <c r="BM440" i="9"/>
  <c r="BN439" i="9"/>
  <c r="BM439" i="9"/>
  <c r="BN438" i="9"/>
  <c r="BM438" i="9"/>
  <c r="BN437" i="9"/>
  <c r="BM437" i="9"/>
  <c r="BN436" i="9"/>
  <c r="BM436" i="9"/>
  <c r="BN435" i="9"/>
  <c r="BM435" i="9"/>
  <c r="BN104" i="9"/>
  <c r="BM104" i="9"/>
  <c r="BN369" i="9"/>
  <c r="BM369" i="9"/>
  <c r="BN368" i="9"/>
  <c r="BM368" i="9"/>
  <c r="BN103" i="9"/>
  <c r="BM103" i="9"/>
  <c r="BN285" i="9"/>
  <c r="BM285" i="9"/>
  <c r="BN284" i="9"/>
  <c r="BM284" i="9"/>
  <c r="BN283" i="9"/>
  <c r="BM283" i="9"/>
  <c r="BN282" i="9"/>
  <c r="BM282" i="9"/>
  <c r="BN281" i="9"/>
  <c r="BM281" i="9"/>
  <c r="BN280" i="9"/>
  <c r="BM280" i="9"/>
  <c r="BN279" i="9"/>
  <c r="BM279" i="9"/>
  <c r="BN278" i="9"/>
  <c r="BM278" i="9"/>
  <c r="BN277" i="9"/>
  <c r="BM277" i="9"/>
  <c r="BN276" i="9"/>
  <c r="BM276" i="9"/>
  <c r="BN275" i="9"/>
  <c r="BM275" i="9"/>
  <c r="BN274" i="9"/>
  <c r="BM274" i="9"/>
  <c r="BN273" i="9"/>
  <c r="BM273" i="9"/>
  <c r="BN272" i="9"/>
  <c r="BM272" i="9"/>
  <c r="BN271" i="9"/>
  <c r="BM271" i="9"/>
  <c r="BN270" i="9"/>
  <c r="BM270" i="9"/>
  <c r="BN269" i="9"/>
  <c r="BM269" i="9"/>
  <c r="BN268" i="9"/>
  <c r="BM268" i="9"/>
  <c r="BN267" i="9"/>
  <c r="BM267" i="9"/>
  <c r="BN266" i="9"/>
  <c r="BM266" i="9"/>
  <c r="BN265" i="9"/>
  <c r="BM265" i="9"/>
  <c r="BN264" i="9"/>
  <c r="BM264" i="9"/>
  <c r="BN263" i="9"/>
  <c r="BM263" i="9"/>
  <c r="BN262" i="9"/>
  <c r="BM262" i="9"/>
  <c r="BN261" i="9"/>
  <c r="BM261" i="9"/>
  <c r="BN260" i="9"/>
  <c r="BM260" i="9"/>
  <c r="BN259" i="9"/>
  <c r="BM259" i="9"/>
  <c r="BN258" i="9"/>
  <c r="BM258" i="9"/>
  <c r="BN257" i="9"/>
  <c r="BM257" i="9"/>
  <c r="BN256" i="9"/>
  <c r="BM256" i="9"/>
  <c r="BN255" i="9"/>
  <c r="BM255" i="9"/>
  <c r="BN254" i="9"/>
  <c r="BM254" i="9"/>
  <c r="BN253" i="9"/>
  <c r="BM253" i="9"/>
  <c r="BN252" i="9"/>
  <c r="BM252" i="9"/>
  <c r="BN251" i="9"/>
  <c r="BM251" i="9"/>
  <c r="BN250" i="9"/>
  <c r="BM250" i="9"/>
  <c r="BN249" i="9"/>
  <c r="BM249" i="9"/>
  <c r="BN248" i="9"/>
  <c r="BM248" i="9"/>
  <c r="BN247" i="9"/>
  <c r="BM247" i="9"/>
  <c r="BN246" i="9"/>
  <c r="BM246" i="9"/>
  <c r="BN245" i="9"/>
  <c r="BM245" i="9"/>
  <c r="BN244" i="9"/>
  <c r="BM244" i="9"/>
  <c r="BN243" i="9"/>
  <c r="BM243" i="9"/>
  <c r="BN242" i="9"/>
  <c r="BM242" i="9"/>
  <c r="BN241" i="9"/>
  <c r="BM241" i="9"/>
  <c r="BN240" i="9"/>
  <c r="BM240" i="9"/>
  <c r="BN239" i="9"/>
  <c r="BM239" i="9"/>
  <c r="BN238" i="9"/>
  <c r="BM238" i="9"/>
  <c r="BN237" i="9"/>
  <c r="BM237" i="9"/>
  <c r="BN236" i="9"/>
  <c r="BM236" i="9"/>
  <c r="BN235" i="9"/>
  <c r="BM235" i="9"/>
  <c r="BN234" i="9"/>
  <c r="BM234" i="9"/>
  <c r="BN233" i="9"/>
  <c r="BM233" i="9"/>
  <c r="BN232" i="9"/>
  <c r="BM232" i="9"/>
  <c r="BN231" i="9"/>
  <c r="BM231" i="9"/>
  <c r="BN230" i="9"/>
  <c r="BM230" i="9"/>
  <c r="BN229" i="9"/>
  <c r="BM229" i="9"/>
  <c r="BN228" i="9"/>
  <c r="BM228" i="9"/>
  <c r="BN227" i="9"/>
  <c r="BM227" i="9"/>
  <c r="BN226" i="9"/>
  <c r="BM226" i="9"/>
  <c r="BN225" i="9"/>
  <c r="BM225" i="9"/>
  <c r="BN224" i="9"/>
  <c r="BM224" i="9"/>
  <c r="BN223" i="9"/>
  <c r="BM223" i="9"/>
  <c r="BN222" i="9"/>
  <c r="BM222" i="9"/>
  <c r="BN221" i="9"/>
  <c r="BM221" i="9"/>
  <c r="BN220" i="9"/>
  <c r="BM220" i="9"/>
  <c r="BN219" i="9"/>
  <c r="BM219" i="9"/>
  <c r="BN218" i="9"/>
  <c r="BM218" i="9"/>
  <c r="BN217" i="9"/>
  <c r="BM217" i="9"/>
  <c r="BN216" i="9"/>
  <c r="BM216" i="9"/>
  <c r="BN215" i="9"/>
  <c r="BM215" i="9"/>
  <c r="BN214" i="9"/>
  <c r="BM214" i="9"/>
  <c r="BN213" i="9"/>
  <c r="BM213" i="9"/>
  <c r="BN212" i="9"/>
  <c r="BM212" i="9"/>
  <c r="BN211" i="9"/>
  <c r="BM211" i="9"/>
  <c r="BN210" i="9"/>
  <c r="BM210" i="9"/>
  <c r="BN209" i="9"/>
  <c r="BM209" i="9"/>
  <c r="BN208" i="9"/>
  <c r="BM208" i="9"/>
  <c r="BN207" i="9"/>
  <c r="BM207" i="9"/>
  <c r="BN206" i="9"/>
  <c r="BM206" i="9"/>
  <c r="BN205" i="9"/>
  <c r="BM205" i="9"/>
  <c r="BN204" i="9"/>
  <c r="BM204" i="9"/>
  <c r="BN203" i="9"/>
  <c r="BM203" i="9"/>
  <c r="BN202" i="9"/>
  <c r="BM202" i="9"/>
  <c r="BN201" i="9"/>
  <c r="BM201" i="9"/>
  <c r="BN200" i="9"/>
  <c r="BM200" i="9"/>
  <c r="BN199" i="9"/>
  <c r="BM199" i="9"/>
  <c r="BN198" i="9"/>
  <c r="BM198" i="9"/>
  <c r="BN197" i="9"/>
  <c r="BM197" i="9"/>
  <c r="BN196" i="9"/>
  <c r="BM196" i="9"/>
  <c r="BN195" i="9"/>
  <c r="BM195" i="9"/>
  <c r="BN194" i="9"/>
  <c r="BM194" i="9"/>
  <c r="BN193" i="9"/>
  <c r="BM193" i="9"/>
  <c r="BN192" i="9"/>
  <c r="BM192" i="9"/>
  <c r="BN191" i="9"/>
  <c r="BM191" i="9"/>
  <c r="BN190" i="9"/>
  <c r="BM190" i="9"/>
  <c r="BN189" i="9"/>
  <c r="BM189" i="9"/>
  <c r="BN188" i="9"/>
  <c r="BM188" i="9"/>
  <c r="BN187" i="9"/>
  <c r="BM187" i="9"/>
  <c r="BN186" i="9"/>
  <c r="BM186" i="9"/>
  <c r="BN185" i="9"/>
  <c r="BM185" i="9"/>
  <c r="BN184" i="9"/>
  <c r="BM184" i="9"/>
  <c r="BN183" i="9"/>
  <c r="BM183" i="9"/>
  <c r="BN182" i="9"/>
  <c r="BM182" i="9"/>
  <c r="BN181" i="9"/>
  <c r="BM181" i="9"/>
  <c r="BN180" i="9"/>
  <c r="BM180" i="9"/>
  <c r="BN179" i="9"/>
  <c r="BM179" i="9"/>
  <c r="BN178" i="9"/>
  <c r="BM178" i="9"/>
  <c r="BN177" i="9"/>
  <c r="BM177" i="9"/>
  <c r="BN176" i="9"/>
  <c r="BM176" i="9"/>
  <c r="BN175" i="9"/>
  <c r="BM175" i="9"/>
  <c r="BN174" i="9"/>
  <c r="BM174" i="9"/>
  <c r="BN173" i="9"/>
  <c r="BM173" i="9"/>
  <c r="BN172" i="9"/>
  <c r="BM172" i="9"/>
  <c r="BN171" i="9"/>
  <c r="BM171" i="9"/>
  <c r="BN170" i="9"/>
  <c r="BM170" i="9"/>
  <c r="BN169" i="9"/>
  <c r="BM169" i="9"/>
  <c r="BN168" i="9"/>
  <c r="BM168" i="9"/>
  <c r="BN167" i="9"/>
  <c r="BM167" i="9"/>
  <c r="BN166" i="9"/>
  <c r="BM166" i="9"/>
  <c r="BN165" i="9"/>
  <c r="BM165" i="9"/>
  <c r="BN164" i="9"/>
  <c r="BM164" i="9"/>
  <c r="BN163" i="9"/>
  <c r="BM163" i="9"/>
  <c r="BN162" i="9"/>
  <c r="BM162" i="9"/>
  <c r="BN161" i="9"/>
  <c r="BM161" i="9"/>
  <c r="BN160" i="9"/>
  <c r="BM160" i="9"/>
  <c r="BN159" i="9"/>
  <c r="BM159" i="9"/>
  <c r="BN158" i="9"/>
  <c r="BM158" i="9"/>
  <c r="BN157" i="9"/>
  <c r="BM157" i="9"/>
  <c r="BN156" i="9"/>
  <c r="BM156" i="9"/>
  <c r="BN155" i="9"/>
  <c r="BM155" i="9"/>
  <c r="BN154" i="9"/>
  <c r="BM154" i="9"/>
  <c r="BN153" i="9"/>
  <c r="BM153" i="9"/>
  <c r="BN152" i="9"/>
  <c r="BM152" i="9"/>
  <c r="BN151" i="9"/>
  <c r="BM151" i="9"/>
  <c r="BN150" i="9"/>
  <c r="BM150" i="9"/>
  <c r="BN149" i="9"/>
  <c r="BM149" i="9"/>
  <c r="BN148" i="9"/>
  <c r="BM148" i="9"/>
  <c r="BN147" i="9"/>
  <c r="BM147" i="9"/>
  <c r="BN146" i="9"/>
  <c r="BM146" i="9"/>
  <c r="BN145" i="9"/>
  <c r="BM145" i="9"/>
  <c r="BN144" i="9"/>
  <c r="BM144" i="9"/>
  <c r="BN143" i="9"/>
  <c r="BM143" i="9"/>
  <c r="BN142" i="9"/>
  <c r="BM142" i="9"/>
  <c r="BN141" i="9"/>
  <c r="BM141" i="9"/>
  <c r="BN140" i="9"/>
  <c r="BM140" i="9"/>
  <c r="BN139" i="9"/>
  <c r="BM139" i="9"/>
  <c r="BN138" i="9"/>
  <c r="BM138" i="9"/>
  <c r="BN137" i="9"/>
  <c r="BM137" i="9"/>
  <c r="BN136" i="9"/>
  <c r="BM136" i="9"/>
  <c r="BN135" i="9"/>
  <c r="BM135" i="9"/>
  <c r="BN134" i="9"/>
  <c r="BM134" i="9"/>
  <c r="BN133" i="9"/>
  <c r="BM133" i="9"/>
  <c r="BN132" i="9"/>
  <c r="BM132" i="9"/>
  <c r="BN131" i="9"/>
  <c r="BM131" i="9"/>
  <c r="BN130" i="9"/>
  <c r="BM130" i="9"/>
  <c r="BN129" i="9"/>
  <c r="BM129" i="9"/>
  <c r="BN128" i="9"/>
  <c r="BM128" i="9"/>
  <c r="BN127" i="9"/>
  <c r="BM127" i="9"/>
  <c r="BN126" i="9"/>
  <c r="BM126" i="9"/>
  <c r="BN125" i="9"/>
  <c r="BM125" i="9"/>
  <c r="BN124" i="9"/>
  <c r="BM124" i="9"/>
  <c r="BN123" i="9"/>
  <c r="BM123" i="9"/>
  <c r="BN122" i="9"/>
  <c r="BM122" i="9"/>
  <c r="BN121" i="9"/>
  <c r="BM121" i="9"/>
  <c r="BN120" i="9"/>
  <c r="BM120" i="9"/>
  <c r="BN119" i="9"/>
  <c r="BM119" i="9"/>
  <c r="BN118" i="9"/>
  <c r="BM118" i="9"/>
  <c r="BN117" i="9"/>
  <c r="BM117" i="9"/>
  <c r="BN116" i="9"/>
  <c r="BM116" i="9"/>
  <c r="BN115" i="9"/>
  <c r="BM115" i="9"/>
  <c r="BN114" i="9"/>
  <c r="BM114" i="9"/>
  <c r="BN113" i="9"/>
  <c r="BM113" i="9"/>
  <c r="BN112" i="9"/>
  <c r="BM112" i="9"/>
  <c r="BN111" i="9"/>
  <c r="BM111" i="9"/>
  <c r="BN110" i="9"/>
  <c r="BM110" i="9"/>
  <c r="BN109" i="9"/>
  <c r="BM109" i="9"/>
  <c r="BN108" i="9"/>
  <c r="BM108" i="9"/>
  <c r="BN107" i="9"/>
  <c r="BM107" i="9"/>
  <c r="BN106" i="9"/>
  <c r="BM106" i="9"/>
  <c r="BN105" i="9"/>
  <c r="BM105" i="9"/>
  <c r="BN434" i="9"/>
  <c r="BM434" i="9"/>
  <c r="BN433" i="9"/>
  <c r="BM433" i="9"/>
  <c r="BN432" i="9"/>
  <c r="BM432" i="9"/>
  <c r="BN431" i="9"/>
  <c r="BM431" i="9"/>
  <c r="BN430" i="9"/>
  <c r="BM430" i="9"/>
  <c r="BN429" i="9"/>
  <c r="BM429" i="9"/>
  <c r="BN428" i="9"/>
  <c r="BM428" i="9"/>
  <c r="BN427" i="9"/>
  <c r="BM427" i="9"/>
  <c r="BN426" i="9"/>
  <c r="BM426" i="9"/>
  <c r="BN425" i="9"/>
  <c r="BM425" i="9"/>
  <c r="BN424" i="9"/>
  <c r="BM424" i="9"/>
  <c r="BN423" i="9"/>
  <c r="BM423" i="9"/>
  <c r="BN422" i="9"/>
  <c r="BM422" i="9"/>
  <c r="BN421" i="9"/>
  <c r="BM421" i="9"/>
  <c r="BN420" i="9"/>
  <c r="BM420" i="9"/>
  <c r="BN419" i="9"/>
  <c r="BM419" i="9"/>
  <c r="BN418" i="9"/>
  <c r="BM418" i="9"/>
  <c r="BN417" i="9"/>
  <c r="BM417" i="9"/>
  <c r="BN416" i="9"/>
  <c r="BM416" i="9"/>
  <c r="BN415" i="9"/>
  <c r="BM415" i="9"/>
  <c r="BN414" i="9"/>
  <c r="BM414" i="9"/>
  <c r="BN413" i="9"/>
  <c r="BM413" i="9"/>
  <c r="BN412" i="9"/>
  <c r="BM412" i="9"/>
  <c r="BN411" i="9"/>
  <c r="BM411" i="9"/>
  <c r="BN410" i="9"/>
  <c r="BM410" i="9"/>
  <c r="BN409" i="9"/>
  <c r="BM409" i="9"/>
  <c r="BN408" i="9"/>
  <c r="BM408" i="9"/>
  <c r="BN407" i="9"/>
  <c r="BM407" i="9"/>
  <c r="BN406" i="9"/>
  <c r="BM406" i="9"/>
  <c r="BN405" i="9"/>
  <c r="BM405" i="9"/>
  <c r="BN404" i="9"/>
  <c r="BM404" i="9"/>
  <c r="BN403" i="9"/>
  <c r="BM403" i="9"/>
  <c r="BN402" i="9"/>
  <c r="BM402" i="9"/>
  <c r="BN401" i="9"/>
  <c r="BM401" i="9"/>
  <c r="BN400" i="9"/>
  <c r="BM400" i="9"/>
  <c r="BN399" i="9"/>
  <c r="BM399" i="9"/>
  <c r="BN398" i="9"/>
  <c r="BM398" i="9"/>
  <c r="BN397" i="9"/>
  <c r="BM397" i="9"/>
  <c r="BN396" i="9"/>
  <c r="BM396" i="9"/>
  <c r="BN395" i="9"/>
  <c r="BM395" i="9"/>
  <c r="BN394" i="9"/>
  <c r="BM394" i="9"/>
  <c r="BN393" i="9"/>
  <c r="BM393" i="9"/>
  <c r="BN392" i="9"/>
  <c r="BM392" i="9"/>
  <c r="BN391" i="9"/>
  <c r="BM391" i="9"/>
  <c r="BN390" i="9"/>
  <c r="BM390" i="9"/>
  <c r="BN389" i="9"/>
  <c r="BM389" i="9"/>
  <c r="BN388" i="9"/>
  <c r="BM388" i="9"/>
  <c r="BN387" i="9"/>
  <c r="BM387" i="9"/>
  <c r="BN386" i="9"/>
  <c r="BM386" i="9"/>
  <c r="BN385" i="9"/>
  <c r="BM385" i="9"/>
  <c r="BN384" i="9"/>
  <c r="BM384" i="9"/>
  <c r="BN383" i="9"/>
  <c r="BM383" i="9"/>
  <c r="BN382" i="9"/>
  <c r="BM382" i="9"/>
  <c r="BN381" i="9"/>
  <c r="BM381" i="9"/>
  <c r="BN380" i="9"/>
  <c r="BM380" i="9"/>
  <c r="BN379" i="9"/>
  <c r="BM379" i="9"/>
  <c r="BN378" i="9"/>
  <c r="BM378" i="9"/>
  <c r="BN377" i="9"/>
  <c r="BM377" i="9"/>
  <c r="BN376" i="9"/>
  <c r="BM376" i="9"/>
  <c r="BN375" i="9"/>
  <c r="BM375" i="9"/>
  <c r="BN374" i="9"/>
  <c r="BM374" i="9"/>
  <c r="BN373" i="9"/>
  <c r="BM373" i="9"/>
  <c r="BN372" i="9"/>
  <c r="BM372" i="9"/>
  <c r="BN371" i="9"/>
  <c r="BM371" i="9"/>
  <c r="BN370" i="9"/>
  <c r="BM370" i="9"/>
  <c r="BN102" i="9"/>
  <c r="BM102" i="9"/>
  <c r="BN101" i="9"/>
  <c r="BM101" i="9"/>
  <c r="BN367" i="9"/>
  <c r="BM367" i="9"/>
  <c r="BN100" i="9"/>
  <c r="BM100" i="9"/>
  <c r="BN366" i="9"/>
  <c r="BM366" i="9"/>
  <c r="BN365" i="9"/>
  <c r="BM365" i="9"/>
  <c r="BN364" i="9"/>
  <c r="BM364" i="9"/>
  <c r="BN363" i="9"/>
  <c r="BM363" i="9"/>
  <c r="BN362" i="9"/>
  <c r="BM362" i="9"/>
  <c r="BN361" i="9"/>
  <c r="BM361" i="9"/>
  <c r="BN360" i="9"/>
  <c r="BM360" i="9"/>
  <c r="BN359" i="9"/>
  <c r="BM359" i="9"/>
  <c r="BN358" i="9"/>
  <c r="BM358" i="9"/>
  <c r="BN357" i="9"/>
  <c r="BM357" i="9"/>
  <c r="BN356" i="9"/>
  <c r="BM356" i="9"/>
  <c r="BN99" i="9"/>
  <c r="BM99" i="9"/>
  <c r="BN98" i="9"/>
  <c r="BM98" i="9"/>
  <c r="BN97" i="9"/>
  <c r="BM97" i="9"/>
  <c r="BN96" i="9"/>
  <c r="BM96" i="9"/>
  <c r="BN95" i="9"/>
  <c r="BM95" i="9"/>
  <c r="BN94" i="9"/>
  <c r="BM94" i="9"/>
  <c r="BN355" i="9"/>
  <c r="BM355" i="9"/>
  <c r="BN93" i="9"/>
  <c r="BM93" i="9"/>
  <c r="BN354" i="9"/>
  <c r="BM354" i="9"/>
  <c r="BN353" i="9"/>
  <c r="BM353" i="9"/>
  <c r="BN352" i="9"/>
  <c r="BM352" i="9"/>
  <c r="BN351" i="9"/>
  <c r="BM351" i="9"/>
  <c r="BN350" i="9"/>
  <c r="BM350" i="9"/>
  <c r="BN349" i="9"/>
  <c r="BM349" i="9"/>
  <c r="BN348" i="9"/>
  <c r="BM348" i="9"/>
  <c r="BN347" i="9"/>
  <c r="BM347" i="9"/>
  <c r="BN346" i="9"/>
  <c r="BM346" i="9"/>
  <c r="BN345" i="9"/>
  <c r="BM345" i="9"/>
  <c r="BN344" i="9"/>
  <c r="BM344" i="9"/>
  <c r="BN343" i="9"/>
  <c r="BM343" i="9"/>
  <c r="BN41" i="9"/>
  <c r="BM41" i="9"/>
  <c r="BN40" i="9"/>
  <c r="BM40" i="9"/>
  <c r="BN39" i="9"/>
  <c r="BM39" i="9"/>
  <c r="BN38" i="9"/>
  <c r="BM38" i="9"/>
  <c r="BN37" i="9"/>
  <c r="BM37" i="9"/>
  <c r="BN36" i="9"/>
  <c r="BM36" i="9"/>
  <c r="BN35" i="9"/>
  <c r="BM35" i="9"/>
  <c r="BN34" i="9"/>
  <c r="BM34" i="9"/>
  <c r="BN33" i="9"/>
  <c r="BM33" i="9"/>
  <c r="BN32" i="9"/>
  <c r="BM32" i="9"/>
  <c r="BN31" i="9"/>
  <c r="BM31" i="9"/>
  <c r="BN30" i="9"/>
  <c r="BM30" i="9"/>
  <c r="BN29" i="9"/>
  <c r="BM29" i="9"/>
  <c r="BN28" i="9"/>
  <c r="BM28" i="9"/>
  <c r="BN27" i="9"/>
  <c r="BM27" i="9"/>
  <c r="BN26" i="9"/>
  <c r="BM26" i="9"/>
  <c r="BN25" i="9"/>
  <c r="BM25" i="9"/>
  <c r="BN24" i="9"/>
  <c r="BM24" i="9"/>
  <c r="BN23" i="9"/>
  <c r="BM23" i="9"/>
  <c r="BN22" i="9"/>
  <c r="BM22" i="9"/>
  <c r="BN21" i="9"/>
  <c r="BM21" i="9"/>
  <c r="BN20" i="9"/>
  <c r="BM20" i="9"/>
  <c r="BN19" i="9"/>
  <c r="BM19" i="9"/>
  <c r="BN18" i="9"/>
  <c r="BM18" i="9"/>
  <c r="BN17" i="9"/>
  <c r="BM17" i="9"/>
  <c r="BN16" i="9"/>
  <c r="BM16" i="9"/>
  <c r="BN15" i="9"/>
  <c r="BM15" i="9"/>
  <c r="BN14" i="9"/>
  <c r="BM14" i="9"/>
  <c r="BN13" i="9"/>
  <c r="BM13" i="9"/>
  <c r="BN12" i="9"/>
  <c r="BM12" i="9"/>
  <c r="BN11" i="9"/>
  <c r="BM11" i="9"/>
  <c r="BN10" i="9"/>
  <c r="BM10" i="9"/>
  <c r="BN9" i="9"/>
  <c r="BM9" i="9"/>
  <c r="BN92" i="9"/>
  <c r="BM92" i="9"/>
  <c r="BN91" i="9"/>
  <c r="BM91" i="9"/>
  <c r="BN90" i="9"/>
  <c r="BM90" i="9"/>
  <c r="BN89" i="9"/>
  <c r="BM89" i="9"/>
  <c r="BN88" i="9"/>
  <c r="BM88" i="9"/>
  <c r="BN342" i="9"/>
  <c r="BM342" i="9"/>
  <c r="BN341" i="9"/>
  <c r="BM341" i="9"/>
  <c r="BN340" i="9"/>
  <c r="BM340" i="9"/>
  <c r="BN339" i="9"/>
  <c r="BM339" i="9"/>
  <c r="BN338" i="9"/>
  <c r="BM338" i="9"/>
  <c r="BN337" i="9"/>
  <c r="BM337" i="9"/>
  <c r="BN87" i="9"/>
  <c r="BM87" i="9"/>
  <c r="BN77" i="9"/>
  <c r="BM77" i="9"/>
  <c r="BN76" i="9"/>
  <c r="BM76" i="9"/>
  <c r="BN75" i="9"/>
  <c r="BM75" i="9"/>
  <c r="BN74" i="9"/>
  <c r="BM74" i="9"/>
  <c r="BN73" i="9"/>
  <c r="BM73" i="9"/>
  <c r="BN72" i="9"/>
  <c r="BM72" i="9"/>
  <c r="BN71" i="9"/>
  <c r="BM71" i="9"/>
  <c r="BN86" i="9"/>
  <c r="BM86" i="9"/>
  <c r="BN85" i="9"/>
  <c r="BM85" i="9"/>
  <c r="BN336" i="9"/>
  <c r="BM336" i="9"/>
  <c r="BN335" i="9"/>
  <c r="BM335" i="9"/>
  <c r="BN334" i="9"/>
  <c r="BM334" i="9"/>
  <c r="BN333" i="9"/>
  <c r="BM333" i="9"/>
  <c r="BN332" i="9"/>
  <c r="BM332" i="9"/>
  <c r="BN331" i="9"/>
  <c r="BM331" i="9"/>
  <c r="BN84" i="9"/>
  <c r="BM84" i="9"/>
  <c r="BN83" i="9"/>
  <c r="BM83" i="9"/>
  <c r="BN82" i="9"/>
  <c r="BM82" i="9"/>
  <c r="BN81" i="9"/>
  <c r="BM81" i="9"/>
  <c r="BN330" i="9"/>
  <c r="BM330" i="9"/>
  <c r="BN329" i="9"/>
  <c r="BM329" i="9"/>
  <c r="BN328" i="9"/>
  <c r="BM328" i="9"/>
  <c r="BN327" i="9"/>
  <c r="BM327" i="9"/>
  <c r="BN70" i="9"/>
  <c r="BM70" i="9"/>
  <c r="BN69" i="9"/>
  <c r="BM69" i="9"/>
  <c r="BN68" i="9"/>
  <c r="BM68" i="9"/>
  <c r="BN67" i="9"/>
  <c r="BM67" i="9"/>
  <c r="BN66" i="9"/>
  <c r="BM66" i="9"/>
  <c r="BN65" i="9"/>
  <c r="BM65" i="9"/>
  <c r="BN64" i="9"/>
  <c r="BM64" i="9"/>
  <c r="BN63" i="9"/>
  <c r="BM63" i="9"/>
  <c r="BN62" i="9"/>
  <c r="BM62" i="9"/>
  <c r="BN80" i="9"/>
  <c r="BM80" i="9"/>
  <c r="BN326" i="9"/>
  <c r="BM326" i="9"/>
  <c r="BN325" i="9"/>
  <c r="BM325" i="9"/>
  <c r="BN324" i="9"/>
  <c r="BM324" i="9"/>
  <c r="BN323" i="9"/>
  <c r="BM323" i="9"/>
  <c r="BN322" i="9"/>
  <c r="BM322" i="9"/>
  <c r="BN61" i="9"/>
  <c r="BM61" i="9"/>
  <c r="BN60" i="9"/>
  <c r="BM60" i="9"/>
  <c r="BN59" i="9"/>
  <c r="BM59" i="9"/>
  <c r="BN58" i="9"/>
  <c r="BM58" i="9"/>
  <c r="BN57" i="9"/>
  <c r="BM57" i="9"/>
  <c r="BN79" i="9"/>
  <c r="BM79" i="9"/>
  <c r="BN56" i="9"/>
  <c r="BM56" i="9"/>
  <c r="BN55" i="9"/>
  <c r="BM55" i="9"/>
  <c r="BN54" i="9"/>
  <c r="BM54" i="9"/>
  <c r="BN53" i="9"/>
  <c r="BM53" i="9"/>
  <c r="BN52" i="9"/>
  <c r="BM52" i="9"/>
  <c r="BN51" i="9"/>
  <c r="BM51" i="9"/>
  <c r="BN50" i="9"/>
  <c r="BM50" i="9"/>
  <c r="BN49" i="9"/>
  <c r="BM49" i="9"/>
  <c r="BN48" i="9"/>
  <c r="BM48" i="9"/>
  <c r="BN47" i="9"/>
  <c r="BM47" i="9"/>
  <c r="BN78" i="9"/>
  <c r="BM78" i="9"/>
  <c r="BN321" i="9"/>
  <c r="BM321" i="9"/>
  <c r="BN320" i="9"/>
  <c r="BM320" i="9"/>
  <c r="BN319" i="9"/>
  <c r="BM319" i="9"/>
  <c r="BN318" i="9"/>
  <c r="BM318" i="9"/>
  <c r="BN317" i="9"/>
  <c r="BM317" i="9"/>
  <c r="BN316" i="9"/>
  <c r="BM316" i="9"/>
  <c r="BN46" i="9"/>
  <c r="BM46" i="9"/>
  <c r="BN45" i="9"/>
  <c r="BM45" i="9"/>
  <c r="BN44" i="9"/>
  <c r="BM44" i="9"/>
  <c r="BN43" i="9"/>
  <c r="BM43" i="9"/>
  <c r="BN42" i="9"/>
  <c r="BM42" i="9"/>
  <c r="BN315" i="9"/>
  <c r="BM315" i="9"/>
  <c r="BN314" i="9"/>
  <c r="BM314" i="9"/>
  <c r="BN313" i="9"/>
  <c r="BM313" i="9"/>
  <c r="BN312" i="9"/>
  <c r="BM312" i="9"/>
  <c r="BN311" i="9"/>
  <c r="BM311" i="9"/>
  <c r="BN310" i="9"/>
  <c r="BM310" i="9"/>
  <c r="BN309" i="9"/>
  <c r="BM309" i="9"/>
  <c r="F25" i="1" l="1"/>
  <c r="F24" i="1"/>
  <c r="F33" i="1"/>
  <c r="F34" i="1"/>
  <c r="O24" i="1"/>
  <c r="O25" i="1"/>
  <c r="L26" i="1"/>
  <c r="N17" i="1"/>
  <c r="S26" i="1"/>
  <c r="M17" i="1"/>
  <c r="L17" i="1"/>
  <c r="M26" i="1"/>
  <c r="K17" i="1"/>
  <c r="J17" i="1"/>
  <c r="T26" i="1"/>
  <c r="I17" i="1"/>
  <c r="J30" i="1"/>
  <c r="I30" i="1"/>
  <c r="M30" i="1"/>
  <c r="L30" i="1"/>
  <c r="K30" i="1"/>
  <c r="M24" i="1"/>
  <c r="L24" i="1"/>
  <c r="U26" i="1"/>
  <c r="U24" i="1"/>
  <c r="V26" i="1"/>
  <c r="T24" i="1"/>
  <c r="S24" i="1"/>
  <c r="V24" i="1"/>
  <c r="C355" i="9"/>
  <c r="D355" i="9"/>
  <c r="C356" i="9"/>
  <c r="D356" i="9"/>
  <c r="AD460" i="9"/>
  <c r="AC460" i="9"/>
  <c r="AD459" i="9"/>
  <c r="AC459" i="9"/>
  <c r="AD458" i="9"/>
  <c r="AC458" i="9"/>
  <c r="AD457" i="9"/>
  <c r="AC457" i="9"/>
  <c r="AD456" i="9"/>
  <c r="AC456" i="9"/>
  <c r="AD455" i="9"/>
  <c r="AC455" i="9"/>
  <c r="AD454" i="9"/>
  <c r="AC454" i="9"/>
  <c r="AD453" i="9"/>
  <c r="AC453" i="9"/>
  <c r="AD452" i="9"/>
  <c r="AC452" i="9"/>
  <c r="AD451" i="9"/>
  <c r="AC451" i="9"/>
  <c r="AD450" i="9"/>
  <c r="AC450" i="9"/>
  <c r="AD449" i="9"/>
  <c r="AC449" i="9"/>
  <c r="AD448" i="9"/>
  <c r="AC448" i="9"/>
  <c r="AD447" i="9"/>
  <c r="AC447" i="9"/>
  <c r="AD446" i="9"/>
  <c r="AC446" i="9"/>
  <c r="AD445" i="9"/>
  <c r="AC445" i="9"/>
  <c r="AD444" i="9"/>
  <c r="AC444" i="9"/>
  <c r="AD443" i="9"/>
  <c r="AC443" i="9"/>
  <c r="AD442" i="9"/>
  <c r="AC442" i="9"/>
  <c r="AD441" i="9"/>
  <c r="AC441" i="9"/>
  <c r="AD440" i="9"/>
  <c r="AC440" i="9"/>
  <c r="AD439" i="9"/>
  <c r="AC439" i="9"/>
  <c r="AD438" i="9"/>
  <c r="AC438" i="9"/>
  <c r="AD437" i="9"/>
  <c r="AC437" i="9"/>
  <c r="AD436" i="9"/>
  <c r="AC436" i="9"/>
  <c r="AD435" i="9"/>
  <c r="AC435" i="9"/>
  <c r="AD434" i="9"/>
  <c r="AC434" i="9"/>
  <c r="AD433" i="9"/>
  <c r="AC433" i="9"/>
  <c r="AD432" i="9"/>
  <c r="AC432" i="9"/>
  <c r="AD431" i="9"/>
  <c r="AC431" i="9"/>
  <c r="AD430" i="9"/>
  <c r="AC430" i="9"/>
  <c r="AD429" i="9"/>
  <c r="AC429" i="9"/>
  <c r="AD428" i="9"/>
  <c r="AC428" i="9"/>
  <c r="AD427" i="9"/>
  <c r="AC427" i="9"/>
  <c r="AD426" i="9"/>
  <c r="AC426" i="9"/>
  <c r="AD425" i="9"/>
  <c r="AC425" i="9"/>
  <c r="AD424" i="9"/>
  <c r="AC424" i="9"/>
  <c r="AD423" i="9"/>
  <c r="AC423" i="9"/>
  <c r="AD422" i="9"/>
  <c r="AC422" i="9"/>
  <c r="AD421" i="9"/>
  <c r="AC421" i="9"/>
  <c r="AD420" i="9"/>
  <c r="AC420" i="9"/>
  <c r="AD419" i="9"/>
  <c r="AC419" i="9"/>
  <c r="AD418" i="9"/>
  <c r="AC418" i="9"/>
  <c r="AD417" i="9"/>
  <c r="AC417" i="9"/>
  <c r="AD416" i="9"/>
  <c r="AC416" i="9"/>
  <c r="AD415" i="9"/>
  <c r="AC415" i="9"/>
  <c r="AD414" i="9"/>
  <c r="AC414" i="9"/>
  <c r="AD413" i="9"/>
  <c r="AC413" i="9"/>
  <c r="AD412" i="9"/>
  <c r="AC412" i="9"/>
  <c r="AD411" i="9"/>
  <c r="AC411" i="9"/>
  <c r="AD410" i="9"/>
  <c r="AC410" i="9"/>
  <c r="AD409" i="9"/>
  <c r="AC409" i="9"/>
  <c r="AD408" i="9"/>
  <c r="AC408" i="9"/>
  <c r="AD407" i="9"/>
  <c r="AC407" i="9"/>
  <c r="AD406" i="9"/>
  <c r="AC406" i="9"/>
  <c r="AD405" i="9"/>
  <c r="AC405" i="9"/>
  <c r="AD404" i="9"/>
  <c r="AC404" i="9"/>
  <c r="AD403" i="9"/>
  <c r="AC403" i="9"/>
  <c r="AD402" i="9"/>
  <c r="AC402" i="9"/>
  <c r="AD401" i="9"/>
  <c r="AC401" i="9"/>
  <c r="AD400" i="9"/>
  <c r="AC400" i="9"/>
  <c r="AD399" i="9"/>
  <c r="AC399" i="9"/>
  <c r="AD398" i="9"/>
  <c r="AC398" i="9"/>
  <c r="AD397" i="9"/>
  <c r="AC397" i="9"/>
  <c r="AD396" i="9"/>
  <c r="AC396" i="9"/>
  <c r="AD395" i="9"/>
  <c r="AC395" i="9"/>
  <c r="AD394" i="9"/>
  <c r="AC394" i="9"/>
  <c r="AD393" i="9"/>
  <c r="AC393" i="9"/>
  <c r="AD392" i="9"/>
  <c r="AC392" i="9"/>
  <c r="AD391" i="9"/>
  <c r="AC391" i="9"/>
  <c r="AD390" i="9"/>
  <c r="AC390" i="9"/>
  <c r="AD389" i="9"/>
  <c r="AC389" i="9"/>
  <c r="AD388" i="9"/>
  <c r="AC388" i="9"/>
  <c r="AD387" i="9"/>
  <c r="AC387" i="9"/>
  <c r="AD386" i="9"/>
  <c r="AC386" i="9"/>
  <c r="AD385" i="9"/>
  <c r="AC385" i="9"/>
  <c r="AD384" i="9"/>
  <c r="AC384" i="9"/>
  <c r="AD383" i="9"/>
  <c r="AC383" i="9"/>
  <c r="AD382" i="9"/>
  <c r="AC382" i="9"/>
  <c r="AD381" i="9"/>
  <c r="AC381" i="9"/>
  <c r="AD380" i="9"/>
  <c r="AC380" i="9"/>
  <c r="AD379" i="9"/>
  <c r="AC379" i="9"/>
  <c r="AD378" i="9"/>
  <c r="AC378" i="9"/>
  <c r="AD377" i="9"/>
  <c r="AC377" i="9"/>
  <c r="AD376" i="9"/>
  <c r="AC376" i="9"/>
  <c r="AD375" i="9"/>
  <c r="AC375" i="9"/>
  <c r="AD374" i="9"/>
  <c r="AC374" i="9"/>
  <c r="AD373" i="9"/>
  <c r="AC373" i="9"/>
  <c r="AD372" i="9"/>
  <c r="AC372" i="9"/>
  <c r="AD371" i="9"/>
  <c r="AC371" i="9"/>
  <c r="AD370" i="9"/>
  <c r="AC370" i="9"/>
  <c r="AD369" i="9"/>
  <c r="AC369" i="9"/>
  <c r="AD368" i="9"/>
  <c r="AC368" i="9"/>
  <c r="AD367" i="9"/>
  <c r="AC367" i="9"/>
  <c r="AD366" i="9"/>
  <c r="AC366" i="9"/>
  <c r="AD365" i="9"/>
  <c r="AC365" i="9"/>
  <c r="AD364" i="9"/>
  <c r="AC364" i="9"/>
  <c r="AD363" i="9"/>
  <c r="AC363" i="9"/>
  <c r="AD362" i="9"/>
  <c r="AC362" i="9"/>
  <c r="AD361" i="9"/>
  <c r="AC361" i="9"/>
  <c r="AD360" i="9"/>
  <c r="AC360" i="9"/>
  <c r="AD359" i="9"/>
  <c r="AC359" i="9"/>
  <c r="AD358" i="9"/>
  <c r="AC358" i="9"/>
  <c r="AD357" i="9"/>
  <c r="AC357" i="9"/>
  <c r="AD356" i="9"/>
  <c r="AC356" i="9"/>
  <c r="AD355" i="9"/>
  <c r="AC355" i="9"/>
  <c r="AD354" i="9"/>
  <c r="AC354" i="9"/>
  <c r="AD353" i="9"/>
  <c r="AC353" i="9"/>
  <c r="AD352" i="9"/>
  <c r="AC352" i="9"/>
  <c r="AD351" i="9"/>
  <c r="AC351" i="9"/>
  <c r="AD350" i="9"/>
  <c r="AC350" i="9"/>
  <c r="AD349" i="9"/>
  <c r="AC349" i="9"/>
  <c r="AD348" i="9"/>
  <c r="AC348" i="9"/>
  <c r="AD347" i="9"/>
  <c r="AC347" i="9"/>
  <c r="AD346" i="9"/>
  <c r="AC346" i="9"/>
  <c r="AD345" i="9"/>
  <c r="AC345" i="9"/>
  <c r="AD344" i="9"/>
  <c r="AC344" i="9"/>
  <c r="AD343" i="9"/>
  <c r="AC343" i="9"/>
  <c r="AD342" i="9"/>
  <c r="AC342" i="9"/>
  <c r="AD341" i="9"/>
  <c r="AC341" i="9"/>
  <c r="AD340" i="9"/>
  <c r="AC340" i="9"/>
  <c r="AD339" i="9"/>
  <c r="AC339" i="9"/>
  <c r="AD338" i="9"/>
  <c r="AC338" i="9"/>
  <c r="AD337" i="9"/>
  <c r="AC337" i="9"/>
  <c r="AD336" i="9"/>
  <c r="AC336" i="9"/>
  <c r="AD335" i="9"/>
  <c r="AC335" i="9"/>
  <c r="AD334" i="9"/>
  <c r="AC334" i="9"/>
  <c r="AD333" i="9"/>
  <c r="AC333" i="9"/>
  <c r="AD332" i="9"/>
  <c r="AC332" i="9"/>
  <c r="AD331" i="9"/>
  <c r="AC331" i="9"/>
  <c r="AD330" i="9"/>
  <c r="AC330" i="9"/>
  <c r="AD329" i="9"/>
  <c r="AC329" i="9"/>
  <c r="AD328" i="9"/>
  <c r="AC328" i="9"/>
  <c r="AD327" i="9"/>
  <c r="AC327" i="9"/>
  <c r="AD326" i="9"/>
  <c r="AC326" i="9"/>
  <c r="AD325" i="9"/>
  <c r="AC325" i="9"/>
  <c r="AD324" i="9"/>
  <c r="AC324" i="9"/>
  <c r="AD323" i="9"/>
  <c r="AC323" i="9"/>
  <c r="AD322" i="9"/>
  <c r="AC322" i="9"/>
  <c r="AD321" i="9"/>
  <c r="AC321" i="9"/>
  <c r="AD320" i="9"/>
  <c r="AC320" i="9"/>
  <c r="AD319" i="9"/>
  <c r="AC319" i="9"/>
  <c r="AD318" i="9"/>
  <c r="AC318" i="9"/>
  <c r="AD317" i="9"/>
  <c r="AC317" i="9"/>
  <c r="AD316" i="9"/>
  <c r="AC316" i="9"/>
  <c r="AD315" i="9"/>
  <c r="AC315" i="9"/>
  <c r="AD314" i="9"/>
  <c r="AC314" i="9"/>
  <c r="AD313" i="9"/>
  <c r="AC313" i="9"/>
  <c r="AD312" i="9"/>
  <c r="AC312" i="9"/>
  <c r="AD311" i="9"/>
  <c r="AC311" i="9"/>
  <c r="AD310" i="9"/>
  <c r="AC310" i="9"/>
  <c r="AD309" i="9"/>
  <c r="AC309" i="9"/>
  <c r="AD308" i="9"/>
  <c r="AC308" i="9"/>
  <c r="AD307" i="9"/>
  <c r="AC307" i="9"/>
  <c r="AD306" i="9"/>
  <c r="AC306" i="9"/>
  <c r="AD305" i="9"/>
  <c r="AC305" i="9"/>
  <c r="AD304" i="9"/>
  <c r="AC304" i="9"/>
  <c r="AD303" i="9"/>
  <c r="AC303" i="9"/>
  <c r="AD302" i="9"/>
  <c r="AC302" i="9"/>
  <c r="AD301" i="9"/>
  <c r="AC301" i="9"/>
  <c r="AD300" i="9"/>
  <c r="AC300" i="9"/>
  <c r="AD299" i="9"/>
  <c r="AC299" i="9"/>
  <c r="AD298" i="9"/>
  <c r="AC298" i="9"/>
  <c r="AD297" i="9"/>
  <c r="AC297" i="9"/>
  <c r="AD296" i="9"/>
  <c r="AC296" i="9"/>
  <c r="AD295" i="9"/>
  <c r="AC295" i="9"/>
  <c r="AD294" i="9"/>
  <c r="AC294" i="9"/>
  <c r="AD293" i="9"/>
  <c r="AC293" i="9"/>
  <c r="AD292" i="9"/>
  <c r="AC292" i="9"/>
  <c r="AD291" i="9"/>
  <c r="AC291" i="9"/>
  <c r="AD290" i="9"/>
  <c r="AC290" i="9"/>
  <c r="AD289" i="9"/>
  <c r="AC289" i="9"/>
  <c r="AD288" i="9"/>
  <c r="AC288" i="9"/>
  <c r="AD287" i="9"/>
  <c r="AC287" i="9"/>
  <c r="AD286" i="9"/>
  <c r="AC286" i="9"/>
  <c r="AD285" i="9"/>
  <c r="AC285" i="9"/>
  <c r="AD284" i="9"/>
  <c r="AC284" i="9"/>
  <c r="AD283" i="9"/>
  <c r="AC283" i="9"/>
  <c r="AD282" i="9"/>
  <c r="AC282" i="9"/>
  <c r="AD281" i="9"/>
  <c r="AC281" i="9"/>
  <c r="AD280" i="9"/>
  <c r="AC280" i="9"/>
  <c r="AD279" i="9"/>
  <c r="AC279" i="9"/>
  <c r="AD278" i="9"/>
  <c r="AC278" i="9"/>
  <c r="AD277" i="9"/>
  <c r="AC277" i="9"/>
  <c r="AD276" i="9"/>
  <c r="AC276" i="9"/>
  <c r="AD275" i="9"/>
  <c r="AC275" i="9"/>
  <c r="AD274" i="9"/>
  <c r="AC274" i="9"/>
  <c r="AD273" i="9"/>
  <c r="AC273" i="9"/>
  <c r="AD272" i="9"/>
  <c r="AC272" i="9"/>
  <c r="AD271" i="9"/>
  <c r="AC271" i="9"/>
  <c r="AD270" i="9"/>
  <c r="AC270" i="9"/>
  <c r="AD269" i="9"/>
  <c r="AC269" i="9"/>
  <c r="AD268" i="9"/>
  <c r="AC268" i="9"/>
  <c r="AD267" i="9"/>
  <c r="AC267" i="9"/>
  <c r="AD266" i="9"/>
  <c r="AC266" i="9"/>
  <c r="AD265" i="9"/>
  <c r="AC265" i="9"/>
  <c r="AD264" i="9"/>
  <c r="AC264" i="9"/>
  <c r="AD263" i="9"/>
  <c r="AC263" i="9"/>
  <c r="AD262" i="9"/>
  <c r="AC262" i="9"/>
  <c r="AD261" i="9"/>
  <c r="AC261" i="9"/>
  <c r="AD260" i="9"/>
  <c r="AC260" i="9"/>
  <c r="AD259" i="9"/>
  <c r="AC259" i="9"/>
  <c r="AD258" i="9"/>
  <c r="AC258" i="9"/>
  <c r="AD257" i="9"/>
  <c r="AC257" i="9"/>
  <c r="AD256" i="9"/>
  <c r="AC256" i="9"/>
  <c r="AD255" i="9"/>
  <c r="AC255" i="9"/>
  <c r="AD254" i="9"/>
  <c r="AC254" i="9"/>
  <c r="AD253" i="9"/>
  <c r="AC253" i="9"/>
  <c r="AD252" i="9"/>
  <c r="AC252" i="9"/>
  <c r="AD251" i="9"/>
  <c r="AC251" i="9"/>
  <c r="AD250" i="9"/>
  <c r="AC250" i="9"/>
  <c r="AD249" i="9"/>
  <c r="AC249" i="9"/>
  <c r="AD248" i="9"/>
  <c r="AC248" i="9"/>
  <c r="AD247" i="9"/>
  <c r="AC247" i="9"/>
  <c r="AD246" i="9"/>
  <c r="AC246" i="9"/>
  <c r="AD245" i="9"/>
  <c r="AC245" i="9"/>
  <c r="AD244" i="9"/>
  <c r="AC244" i="9"/>
  <c r="AD243" i="9"/>
  <c r="AC243" i="9"/>
  <c r="AD242" i="9"/>
  <c r="AC242" i="9"/>
  <c r="AD241" i="9"/>
  <c r="AC241" i="9"/>
  <c r="AD240" i="9"/>
  <c r="AC240" i="9"/>
  <c r="AD239" i="9"/>
  <c r="AC239" i="9"/>
  <c r="AD238" i="9"/>
  <c r="AC238" i="9"/>
  <c r="AD237" i="9"/>
  <c r="AC237" i="9"/>
  <c r="AD236" i="9"/>
  <c r="AC236" i="9"/>
  <c r="AD235" i="9"/>
  <c r="AC235" i="9"/>
  <c r="AD234" i="9"/>
  <c r="AC234" i="9"/>
  <c r="AD233" i="9"/>
  <c r="AC233" i="9"/>
  <c r="AD232" i="9"/>
  <c r="AC232" i="9"/>
  <c r="AD231" i="9"/>
  <c r="AC231" i="9"/>
  <c r="AD230" i="9"/>
  <c r="AC230" i="9"/>
  <c r="AD229" i="9"/>
  <c r="AC229" i="9"/>
  <c r="AD228" i="9"/>
  <c r="AC228" i="9"/>
  <c r="AD227" i="9"/>
  <c r="AC227" i="9"/>
  <c r="AD226" i="9"/>
  <c r="AC226" i="9"/>
  <c r="AD225" i="9"/>
  <c r="AC225" i="9"/>
  <c r="AD224" i="9"/>
  <c r="AC224" i="9"/>
  <c r="AD223" i="9"/>
  <c r="AC223" i="9"/>
  <c r="AD222" i="9"/>
  <c r="AC222" i="9"/>
  <c r="AD221" i="9"/>
  <c r="AC221" i="9"/>
  <c r="AD220" i="9"/>
  <c r="AC220" i="9"/>
  <c r="AD219" i="9"/>
  <c r="AC219" i="9"/>
  <c r="AD218" i="9"/>
  <c r="AC218" i="9"/>
  <c r="AD217" i="9"/>
  <c r="AC217" i="9"/>
  <c r="AD216" i="9"/>
  <c r="AC216" i="9"/>
  <c r="AD215" i="9"/>
  <c r="AC215" i="9"/>
  <c r="AD214" i="9"/>
  <c r="AC214" i="9"/>
  <c r="AD213" i="9"/>
  <c r="AC213" i="9"/>
  <c r="AD212" i="9"/>
  <c r="AC212" i="9"/>
  <c r="AD211" i="9"/>
  <c r="AC211" i="9"/>
  <c r="AD210" i="9"/>
  <c r="AC210" i="9"/>
  <c r="AD209" i="9"/>
  <c r="AC209" i="9"/>
  <c r="AD208" i="9"/>
  <c r="AC208" i="9"/>
  <c r="AD207" i="9"/>
  <c r="AC207" i="9"/>
  <c r="AD206" i="9"/>
  <c r="AC206" i="9"/>
  <c r="AD205" i="9"/>
  <c r="AC205" i="9"/>
  <c r="AD204" i="9"/>
  <c r="AC204" i="9"/>
  <c r="AD203" i="9"/>
  <c r="AC203" i="9"/>
  <c r="AD202" i="9"/>
  <c r="AC202" i="9"/>
  <c r="AD201" i="9"/>
  <c r="AC201" i="9"/>
  <c r="AD200" i="9"/>
  <c r="AC200" i="9"/>
  <c r="AD199" i="9"/>
  <c r="AC199" i="9"/>
  <c r="AD198" i="9"/>
  <c r="AC198" i="9"/>
  <c r="AD197" i="9"/>
  <c r="AC197" i="9"/>
  <c r="AD196" i="9"/>
  <c r="AC196" i="9"/>
  <c r="AD195" i="9"/>
  <c r="AC195" i="9"/>
  <c r="AD194" i="9"/>
  <c r="AC194" i="9"/>
  <c r="AD193" i="9"/>
  <c r="AC193" i="9"/>
  <c r="AD192" i="9"/>
  <c r="AC192" i="9"/>
  <c r="AD191" i="9"/>
  <c r="AC191" i="9"/>
  <c r="AD190" i="9"/>
  <c r="AC190" i="9"/>
  <c r="AD189" i="9"/>
  <c r="AC189" i="9"/>
  <c r="AD188" i="9"/>
  <c r="AC188" i="9"/>
  <c r="AD187" i="9"/>
  <c r="AC187" i="9"/>
  <c r="AD186" i="9"/>
  <c r="AC186" i="9"/>
  <c r="AD185" i="9"/>
  <c r="AC185" i="9"/>
  <c r="AD184" i="9"/>
  <c r="AC184" i="9"/>
  <c r="AD183" i="9"/>
  <c r="AC183" i="9"/>
  <c r="AD182" i="9"/>
  <c r="AC182" i="9"/>
  <c r="AD181" i="9"/>
  <c r="AC181" i="9"/>
  <c r="AD180" i="9"/>
  <c r="AC180" i="9"/>
  <c r="AD179" i="9"/>
  <c r="AC179" i="9"/>
  <c r="AD178" i="9"/>
  <c r="AC178" i="9"/>
  <c r="AD177" i="9"/>
  <c r="AC177" i="9"/>
  <c r="AD176" i="9"/>
  <c r="AC176" i="9"/>
  <c r="AD175" i="9"/>
  <c r="AC175" i="9"/>
  <c r="AD174" i="9"/>
  <c r="AC174" i="9"/>
  <c r="AD173" i="9"/>
  <c r="AC173" i="9"/>
  <c r="AD172" i="9"/>
  <c r="AC172" i="9"/>
  <c r="AD171" i="9"/>
  <c r="AC171" i="9"/>
  <c r="AD170" i="9"/>
  <c r="AC170" i="9"/>
  <c r="AD169" i="9"/>
  <c r="AC169" i="9"/>
  <c r="AD168" i="9"/>
  <c r="AC168" i="9"/>
  <c r="AD167" i="9"/>
  <c r="AC167" i="9"/>
  <c r="AD166" i="9"/>
  <c r="AC166" i="9"/>
  <c r="AD165" i="9"/>
  <c r="AC165" i="9"/>
  <c r="AD164" i="9"/>
  <c r="AC164" i="9"/>
  <c r="AD163" i="9"/>
  <c r="AC163" i="9"/>
  <c r="AD162" i="9"/>
  <c r="AC162" i="9"/>
  <c r="AD161" i="9"/>
  <c r="AC161" i="9"/>
  <c r="AD160" i="9"/>
  <c r="AC160" i="9"/>
  <c r="AD159" i="9"/>
  <c r="AC159" i="9"/>
  <c r="AD158" i="9"/>
  <c r="AC158" i="9"/>
  <c r="AD157" i="9"/>
  <c r="AC157" i="9"/>
  <c r="AD156" i="9"/>
  <c r="AC156" i="9"/>
  <c r="AD155" i="9"/>
  <c r="AC155" i="9"/>
  <c r="AD154" i="9"/>
  <c r="AC154" i="9"/>
  <c r="AD153" i="9"/>
  <c r="AC153" i="9"/>
  <c r="AD152" i="9"/>
  <c r="AC152" i="9"/>
  <c r="AD151" i="9"/>
  <c r="AC151" i="9"/>
  <c r="AD150" i="9"/>
  <c r="AC150" i="9"/>
  <c r="AD149" i="9"/>
  <c r="AC149" i="9"/>
  <c r="AD148" i="9"/>
  <c r="AC148" i="9"/>
  <c r="AD147" i="9"/>
  <c r="AC147" i="9"/>
  <c r="AD146" i="9"/>
  <c r="AC146" i="9"/>
  <c r="AD145" i="9"/>
  <c r="AC145" i="9"/>
  <c r="AD144" i="9"/>
  <c r="AC144" i="9"/>
  <c r="AD143" i="9"/>
  <c r="AC143" i="9"/>
  <c r="AD142" i="9"/>
  <c r="AC142" i="9"/>
  <c r="AD141" i="9"/>
  <c r="AC141" i="9"/>
  <c r="AD140" i="9"/>
  <c r="AC140" i="9"/>
  <c r="AD139" i="9"/>
  <c r="AC139" i="9"/>
  <c r="AD138" i="9"/>
  <c r="AC138" i="9"/>
  <c r="AD137" i="9"/>
  <c r="AC137" i="9"/>
  <c r="AD136" i="9"/>
  <c r="AC136" i="9"/>
  <c r="AD135" i="9"/>
  <c r="AC135" i="9"/>
  <c r="AD134" i="9"/>
  <c r="AC134" i="9"/>
  <c r="AD133" i="9"/>
  <c r="AC133" i="9"/>
  <c r="AD132" i="9"/>
  <c r="AC132" i="9"/>
  <c r="AD131" i="9"/>
  <c r="AC131" i="9"/>
  <c r="AD130" i="9"/>
  <c r="AC130" i="9"/>
  <c r="AD129" i="9"/>
  <c r="AC129" i="9"/>
  <c r="AD128" i="9"/>
  <c r="AC128" i="9"/>
  <c r="AD127" i="9"/>
  <c r="AC127" i="9"/>
  <c r="AD126" i="9"/>
  <c r="AC126" i="9"/>
  <c r="AD125" i="9"/>
  <c r="AC125" i="9"/>
  <c r="AD124" i="9"/>
  <c r="AC124" i="9"/>
  <c r="AD123" i="9"/>
  <c r="AC123" i="9"/>
  <c r="AD122" i="9"/>
  <c r="AC122" i="9"/>
  <c r="AD121" i="9"/>
  <c r="AC121" i="9"/>
  <c r="AD120" i="9"/>
  <c r="AC120" i="9"/>
  <c r="AD119" i="9"/>
  <c r="AC119" i="9"/>
  <c r="AD118" i="9"/>
  <c r="AC118" i="9"/>
  <c r="AD117" i="9"/>
  <c r="AC117" i="9"/>
  <c r="AD116" i="9"/>
  <c r="AC116" i="9"/>
  <c r="AD115" i="9"/>
  <c r="AC115" i="9"/>
  <c r="AD114" i="9"/>
  <c r="AC114" i="9"/>
  <c r="AD113" i="9"/>
  <c r="AC113" i="9"/>
  <c r="AD112" i="9"/>
  <c r="AC112" i="9"/>
  <c r="AD111" i="9"/>
  <c r="AC111" i="9"/>
  <c r="AD110" i="9"/>
  <c r="AC110" i="9"/>
  <c r="AD109" i="9"/>
  <c r="AC109" i="9"/>
  <c r="AD108" i="9"/>
  <c r="AC108" i="9"/>
  <c r="AD107" i="9"/>
  <c r="AC107" i="9"/>
  <c r="AD106" i="9"/>
  <c r="AC106" i="9"/>
  <c r="AD105" i="9"/>
  <c r="AC105" i="9"/>
  <c r="AD104" i="9"/>
  <c r="AC104" i="9"/>
  <c r="AD103" i="9"/>
  <c r="AC103" i="9"/>
  <c r="AD102" i="9"/>
  <c r="AC102" i="9"/>
  <c r="AD101" i="9"/>
  <c r="AC101" i="9"/>
  <c r="AD100" i="9"/>
  <c r="AC100" i="9"/>
  <c r="AD99" i="9"/>
  <c r="AC99" i="9"/>
  <c r="AD98" i="9"/>
  <c r="AC98" i="9"/>
  <c r="AD97" i="9"/>
  <c r="AC97" i="9"/>
  <c r="AD96" i="9"/>
  <c r="AC96" i="9"/>
  <c r="AD95" i="9"/>
  <c r="AC95" i="9"/>
  <c r="AD94" i="9"/>
  <c r="AC94" i="9"/>
  <c r="AD93" i="9"/>
  <c r="AC93" i="9"/>
  <c r="AD92" i="9"/>
  <c r="AC92" i="9"/>
  <c r="AD91" i="9"/>
  <c r="AC91" i="9"/>
  <c r="AD90" i="9"/>
  <c r="AC90" i="9"/>
  <c r="AD89" i="9"/>
  <c r="AC89" i="9"/>
  <c r="AD88" i="9"/>
  <c r="AC88" i="9"/>
  <c r="AD87" i="9"/>
  <c r="AC87" i="9"/>
  <c r="AD86" i="9"/>
  <c r="AC86" i="9"/>
  <c r="AD85" i="9"/>
  <c r="AC85" i="9"/>
  <c r="AD84" i="9"/>
  <c r="AC84" i="9"/>
  <c r="AD83" i="9"/>
  <c r="AC83" i="9"/>
  <c r="AD82" i="9"/>
  <c r="AC82" i="9"/>
  <c r="AD81" i="9"/>
  <c r="AC81" i="9"/>
  <c r="AD80" i="9"/>
  <c r="AC80" i="9"/>
  <c r="AD79" i="9"/>
  <c r="AC79" i="9"/>
  <c r="AD78" i="9"/>
  <c r="AC78" i="9"/>
  <c r="AD77" i="9"/>
  <c r="AC77" i="9"/>
  <c r="AD76" i="9"/>
  <c r="AC76" i="9"/>
  <c r="AD75" i="9"/>
  <c r="AC75" i="9"/>
  <c r="AD74" i="9"/>
  <c r="AC74" i="9"/>
  <c r="AD73" i="9"/>
  <c r="AC73" i="9"/>
  <c r="AD72" i="9"/>
  <c r="AC72" i="9"/>
  <c r="AD71" i="9"/>
  <c r="AC71" i="9"/>
  <c r="AD70" i="9"/>
  <c r="AC70" i="9"/>
  <c r="AD69" i="9"/>
  <c r="AC69" i="9"/>
  <c r="AD68" i="9"/>
  <c r="AC68" i="9"/>
  <c r="AD67" i="9"/>
  <c r="AC67" i="9"/>
  <c r="AD66" i="9"/>
  <c r="AC66" i="9"/>
  <c r="AD65" i="9"/>
  <c r="AC65" i="9"/>
  <c r="AD64" i="9"/>
  <c r="AC64" i="9"/>
  <c r="AD63" i="9"/>
  <c r="AC63" i="9"/>
  <c r="AD62" i="9"/>
  <c r="AC62" i="9"/>
  <c r="AD61" i="9"/>
  <c r="AC61" i="9"/>
  <c r="AD60" i="9"/>
  <c r="AC60" i="9"/>
  <c r="AD59" i="9"/>
  <c r="AC59" i="9"/>
  <c r="AD58" i="9"/>
  <c r="AC58" i="9"/>
  <c r="AD57" i="9"/>
  <c r="AC57" i="9"/>
  <c r="AD56" i="9"/>
  <c r="AC56" i="9"/>
  <c r="AD55" i="9"/>
  <c r="AC55" i="9"/>
  <c r="AD54" i="9"/>
  <c r="AC54" i="9"/>
  <c r="AD53" i="9"/>
  <c r="AC53" i="9"/>
  <c r="AD52" i="9"/>
  <c r="AC52" i="9"/>
  <c r="AD51" i="9"/>
  <c r="AC51" i="9"/>
  <c r="AD50" i="9"/>
  <c r="AC50" i="9"/>
  <c r="AD49" i="9"/>
  <c r="AC49" i="9"/>
  <c r="AD48" i="9"/>
  <c r="AC48" i="9"/>
  <c r="AD47" i="9"/>
  <c r="AC47" i="9"/>
  <c r="AD46" i="9"/>
  <c r="AC46" i="9"/>
  <c r="AD45" i="9"/>
  <c r="AC45" i="9"/>
  <c r="AD44" i="9"/>
  <c r="AC44" i="9"/>
  <c r="AD43" i="9"/>
  <c r="AC43" i="9"/>
  <c r="AD42" i="9"/>
  <c r="AC42" i="9"/>
  <c r="AD41" i="9"/>
  <c r="AC41" i="9"/>
  <c r="AD40" i="9"/>
  <c r="AC40" i="9"/>
  <c r="AD39" i="9"/>
  <c r="AC39" i="9"/>
  <c r="AD38" i="9"/>
  <c r="AC38" i="9"/>
  <c r="AD37" i="9"/>
  <c r="AC37" i="9"/>
  <c r="AD36" i="9"/>
  <c r="AC36" i="9"/>
  <c r="AD35" i="9"/>
  <c r="AC35" i="9"/>
  <c r="AD34" i="9"/>
  <c r="AC34" i="9"/>
  <c r="AD33" i="9"/>
  <c r="AC33" i="9"/>
  <c r="AD32" i="9"/>
  <c r="AC32" i="9"/>
  <c r="AD31" i="9"/>
  <c r="AC31" i="9"/>
  <c r="AD30" i="9"/>
  <c r="AC30" i="9"/>
  <c r="AD29" i="9"/>
  <c r="AC29" i="9"/>
  <c r="AD28" i="9"/>
  <c r="AC28" i="9"/>
  <c r="AD27" i="9"/>
  <c r="AC27" i="9"/>
  <c r="AD26" i="9"/>
  <c r="AC26" i="9"/>
  <c r="AD25" i="9"/>
  <c r="AC25" i="9"/>
  <c r="AD24" i="9"/>
  <c r="AC24" i="9"/>
  <c r="AD23" i="9"/>
  <c r="AC23" i="9"/>
  <c r="AD22" i="9"/>
  <c r="AC22" i="9"/>
  <c r="AD21" i="9"/>
  <c r="AC21" i="9"/>
  <c r="AD20" i="9"/>
  <c r="AC20" i="9"/>
  <c r="AD19" i="9"/>
  <c r="AC19" i="9"/>
  <c r="AD18" i="9"/>
  <c r="AC18" i="9"/>
  <c r="AD17" i="9"/>
  <c r="AC17" i="9"/>
  <c r="AD16" i="9"/>
  <c r="AC16" i="9"/>
  <c r="AD15" i="9"/>
  <c r="AC15" i="9"/>
  <c r="AD14" i="9"/>
  <c r="AC14" i="9"/>
  <c r="AD13" i="9"/>
  <c r="AC13" i="9"/>
  <c r="AD12" i="9"/>
  <c r="AC12" i="9"/>
  <c r="AD11" i="9"/>
  <c r="AC11" i="9"/>
  <c r="AD10" i="9"/>
  <c r="AC10" i="9"/>
  <c r="AD9" i="9"/>
  <c r="AC9" i="9"/>
  <c r="M33" i="1" l="1"/>
  <c r="M34" i="1"/>
  <c r="I33" i="1"/>
  <c r="I34" i="1"/>
  <c r="L33" i="1"/>
  <c r="L34" i="1"/>
  <c r="K33" i="1"/>
  <c r="K34" i="1"/>
  <c r="J33" i="1"/>
  <c r="J34" i="1"/>
  <c r="CJ8" i="9"/>
  <c r="CK8" i="9"/>
  <c r="CL8" i="9"/>
  <c r="CM8" i="9"/>
  <c r="CN8" i="9"/>
  <c r="CI8" i="9"/>
  <c r="CH6" i="9"/>
  <c r="CJ6" i="9" s="1"/>
  <c r="BC310" i="9"/>
  <c r="BD310" i="9"/>
  <c r="BC311" i="9"/>
  <c r="BD311" i="9"/>
  <c r="BC312" i="9"/>
  <c r="BD312" i="9"/>
  <c r="BC313" i="9"/>
  <c r="BD313" i="9"/>
  <c r="BC314" i="9"/>
  <c r="BD314" i="9"/>
  <c r="BC315" i="9"/>
  <c r="BD315" i="9"/>
  <c r="BC42" i="9"/>
  <c r="BD42" i="9"/>
  <c r="BC43" i="9"/>
  <c r="BD43" i="9"/>
  <c r="BC44" i="9"/>
  <c r="BD44" i="9"/>
  <c r="BC45" i="9"/>
  <c r="BD45" i="9"/>
  <c r="BC46" i="9"/>
  <c r="BD46" i="9"/>
  <c r="BC316" i="9"/>
  <c r="BD316" i="9"/>
  <c r="BC317" i="9"/>
  <c r="BD317" i="9"/>
  <c r="BC318" i="9"/>
  <c r="BD318" i="9"/>
  <c r="BC319" i="9"/>
  <c r="BD319" i="9"/>
  <c r="BC320" i="9"/>
  <c r="BD320" i="9"/>
  <c r="BC321" i="9"/>
  <c r="BD321" i="9"/>
  <c r="BC78" i="9"/>
  <c r="BD78" i="9"/>
  <c r="BC47" i="9"/>
  <c r="BD47" i="9"/>
  <c r="BC48" i="9"/>
  <c r="BD48" i="9"/>
  <c r="BC49" i="9"/>
  <c r="BD49" i="9"/>
  <c r="BC50" i="9"/>
  <c r="BD50" i="9"/>
  <c r="BC51" i="9"/>
  <c r="BD51" i="9"/>
  <c r="BC52" i="9"/>
  <c r="BD52" i="9"/>
  <c r="BC53" i="9"/>
  <c r="BD53" i="9"/>
  <c r="BC54" i="9"/>
  <c r="BD54" i="9"/>
  <c r="BC55" i="9"/>
  <c r="BD55" i="9"/>
  <c r="BC56" i="9"/>
  <c r="BD56" i="9"/>
  <c r="BC79" i="9"/>
  <c r="BD79" i="9"/>
  <c r="BC57" i="9"/>
  <c r="BD57" i="9"/>
  <c r="BC58" i="9"/>
  <c r="BD58" i="9"/>
  <c r="BC59" i="9"/>
  <c r="BD59" i="9"/>
  <c r="BC60" i="9"/>
  <c r="BD60" i="9"/>
  <c r="BC61" i="9"/>
  <c r="BD61" i="9"/>
  <c r="BC322" i="9"/>
  <c r="BD322" i="9"/>
  <c r="BC323" i="9"/>
  <c r="BD323" i="9"/>
  <c r="BC324" i="9"/>
  <c r="BD324" i="9"/>
  <c r="BC325" i="9"/>
  <c r="BD325" i="9"/>
  <c r="BC326" i="9"/>
  <c r="BD326" i="9"/>
  <c r="BC80" i="9"/>
  <c r="BD80" i="9"/>
  <c r="BC62" i="9"/>
  <c r="BD62" i="9"/>
  <c r="BC63" i="9"/>
  <c r="BD63" i="9"/>
  <c r="BC64" i="9"/>
  <c r="BD64" i="9"/>
  <c r="BC65" i="9"/>
  <c r="BD65" i="9"/>
  <c r="BC66" i="9"/>
  <c r="BD66" i="9"/>
  <c r="BC67" i="9"/>
  <c r="BD67" i="9"/>
  <c r="BC68" i="9"/>
  <c r="BD68" i="9"/>
  <c r="BC69" i="9"/>
  <c r="BD69" i="9"/>
  <c r="BC70" i="9"/>
  <c r="BD70" i="9"/>
  <c r="BC327" i="9"/>
  <c r="BD327" i="9"/>
  <c r="BC328" i="9"/>
  <c r="BD328" i="9"/>
  <c r="BC329" i="9"/>
  <c r="BD329" i="9"/>
  <c r="BC330" i="9"/>
  <c r="BD330" i="9"/>
  <c r="BC81" i="9"/>
  <c r="BD81" i="9"/>
  <c r="BC82" i="9"/>
  <c r="BD82" i="9"/>
  <c r="BC83" i="9"/>
  <c r="BD83" i="9"/>
  <c r="BC84" i="9"/>
  <c r="BD84" i="9"/>
  <c r="BC331" i="9"/>
  <c r="BD331" i="9"/>
  <c r="BC332" i="9"/>
  <c r="BD332" i="9"/>
  <c r="BC333" i="9"/>
  <c r="BD333" i="9"/>
  <c r="BC334" i="9"/>
  <c r="BD334" i="9"/>
  <c r="BC335" i="9"/>
  <c r="BD335" i="9"/>
  <c r="BC336" i="9"/>
  <c r="BD336" i="9"/>
  <c r="BC85" i="9"/>
  <c r="BD85" i="9"/>
  <c r="BC86" i="9"/>
  <c r="BD86" i="9"/>
  <c r="BC71" i="9"/>
  <c r="BD71" i="9"/>
  <c r="BC72" i="9"/>
  <c r="BD72" i="9"/>
  <c r="BC73" i="9"/>
  <c r="BD73" i="9"/>
  <c r="BC74" i="9"/>
  <c r="BD74" i="9"/>
  <c r="BC75" i="9"/>
  <c r="BD75" i="9"/>
  <c r="BC76" i="9"/>
  <c r="BD76" i="9"/>
  <c r="BC77" i="9"/>
  <c r="BD77" i="9"/>
  <c r="BC87" i="9"/>
  <c r="BD87" i="9"/>
  <c r="BC337" i="9"/>
  <c r="BD337" i="9"/>
  <c r="BC338" i="9"/>
  <c r="BD338" i="9"/>
  <c r="BC339" i="9"/>
  <c r="BD339" i="9"/>
  <c r="BC340" i="9"/>
  <c r="BD340" i="9"/>
  <c r="BC341" i="9"/>
  <c r="BD341" i="9"/>
  <c r="BC342" i="9"/>
  <c r="BD342" i="9"/>
  <c r="BC88" i="9"/>
  <c r="BD88" i="9"/>
  <c r="BC89" i="9"/>
  <c r="BD89" i="9"/>
  <c r="BC90" i="9"/>
  <c r="BD90" i="9"/>
  <c r="BC91" i="9"/>
  <c r="BD91" i="9"/>
  <c r="BC92" i="9"/>
  <c r="BD92" i="9"/>
  <c r="BC9" i="9"/>
  <c r="BD9" i="9"/>
  <c r="BC10" i="9"/>
  <c r="BD10" i="9"/>
  <c r="BC11" i="9"/>
  <c r="BD11" i="9"/>
  <c r="BC12" i="9"/>
  <c r="BD12" i="9"/>
  <c r="BC13" i="9"/>
  <c r="BD13" i="9"/>
  <c r="BC14" i="9"/>
  <c r="BD14" i="9"/>
  <c r="BC15" i="9"/>
  <c r="BD15" i="9"/>
  <c r="BC16" i="9"/>
  <c r="BD16" i="9"/>
  <c r="BC17" i="9"/>
  <c r="BD17" i="9"/>
  <c r="BC18" i="9"/>
  <c r="BD18" i="9"/>
  <c r="BC19" i="9"/>
  <c r="BD19" i="9"/>
  <c r="BC20" i="9"/>
  <c r="BD20" i="9"/>
  <c r="BC21" i="9"/>
  <c r="BD21" i="9"/>
  <c r="BC22" i="9"/>
  <c r="BD22" i="9"/>
  <c r="BC23" i="9"/>
  <c r="BD23" i="9"/>
  <c r="BC24" i="9"/>
  <c r="BD24" i="9"/>
  <c r="BC25" i="9"/>
  <c r="BD25" i="9"/>
  <c r="BC26" i="9"/>
  <c r="BD26" i="9"/>
  <c r="BC27" i="9"/>
  <c r="BD27" i="9"/>
  <c r="BC28" i="9"/>
  <c r="BD28" i="9"/>
  <c r="BC29" i="9"/>
  <c r="BD29" i="9"/>
  <c r="BC30" i="9"/>
  <c r="BD30" i="9"/>
  <c r="BC31" i="9"/>
  <c r="BD31" i="9"/>
  <c r="BC32" i="9"/>
  <c r="BD32" i="9"/>
  <c r="BC33" i="9"/>
  <c r="BD33" i="9"/>
  <c r="BC34" i="9"/>
  <c r="BD34" i="9"/>
  <c r="BC35" i="9"/>
  <c r="BD35" i="9"/>
  <c r="BC36" i="9"/>
  <c r="BD36" i="9"/>
  <c r="BC37" i="9"/>
  <c r="BD37" i="9"/>
  <c r="BC38" i="9"/>
  <c r="BD38" i="9"/>
  <c r="BC39" i="9"/>
  <c r="BD39" i="9"/>
  <c r="BC40" i="9"/>
  <c r="BD40" i="9"/>
  <c r="BC41" i="9"/>
  <c r="BD41" i="9"/>
  <c r="BC343" i="9"/>
  <c r="BD343" i="9"/>
  <c r="BC344" i="9"/>
  <c r="BD344" i="9"/>
  <c r="BC345" i="9"/>
  <c r="BD345" i="9"/>
  <c r="BC346" i="9"/>
  <c r="BD346" i="9"/>
  <c r="BC347" i="9"/>
  <c r="BD347" i="9"/>
  <c r="BC348" i="9"/>
  <c r="BD348" i="9"/>
  <c r="BC349" i="9"/>
  <c r="BD349" i="9"/>
  <c r="BC350" i="9"/>
  <c r="BD350" i="9"/>
  <c r="BC351" i="9"/>
  <c r="BD351" i="9"/>
  <c r="BC352" i="9"/>
  <c r="BD352" i="9"/>
  <c r="BC353" i="9"/>
  <c r="BD353" i="9"/>
  <c r="BC354" i="9"/>
  <c r="BD354" i="9"/>
  <c r="BC93" i="9"/>
  <c r="BD93" i="9"/>
  <c r="BC355" i="9"/>
  <c r="BD355" i="9"/>
  <c r="BC94" i="9"/>
  <c r="BD94" i="9"/>
  <c r="BC95" i="9"/>
  <c r="BD95" i="9"/>
  <c r="BC96" i="9"/>
  <c r="BD96" i="9"/>
  <c r="BC97" i="9"/>
  <c r="BD97" i="9"/>
  <c r="BC98" i="9"/>
  <c r="BD98" i="9"/>
  <c r="BC99" i="9"/>
  <c r="BD99" i="9"/>
  <c r="BC356" i="9"/>
  <c r="BD356" i="9"/>
  <c r="BC357" i="9"/>
  <c r="BD357" i="9"/>
  <c r="BC358" i="9"/>
  <c r="BD358" i="9"/>
  <c r="BC359" i="9"/>
  <c r="BD359" i="9"/>
  <c r="BC360" i="9"/>
  <c r="BD360" i="9"/>
  <c r="BC361" i="9"/>
  <c r="BD361" i="9"/>
  <c r="BC362" i="9"/>
  <c r="BD362" i="9"/>
  <c r="BC363" i="9"/>
  <c r="BD363" i="9"/>
  <c r="BC364" i="9"/>
  <c r="BD364" i="9"/>
  <c r="BC365" i="9"/>
  <c r="BD365" i="9"/>
  <c r="BC366" i="9"/>
  <c r="BD366" i="9"/>
  <c r="BC100" i="9"/>
  <c r="BD100" i="9"/>
  <c r="BC367" i="9"/>
  <c r="BD367" i="9"/>
  <c r="BC101" i="9"/>
  <c r="BD101" i="9"/>
  <c r="BC102" i="9"/>
  <c r="BD102" i="9"/>
  <c r="BC370" i="9"/>
  <c r="BD370" i="9"/>
  <c r="BC371" i="9"/>
  <c r="BD371" i="9"/>
  <c r="BC372" i="9"/>
  <c r="BD372" i="9"/>
  <c r="BC373" i="9"/>
  <c r="BD373" i="9"/>
  <c r="BC374" i="9"/>
  <c r="BD374" i="9"/>
  <c r="BC375" i="9"/>
  <c r="BD375" i="9"/>
  <c r="BC376" i="9"/>
  <c r="BD376" i="9"/>
  <c r="BC377" i="9"/>
  <c r="BD377" i="9"/>
  <c r="BC378" i="9"/>
  <c r="BD378" i="9"/>
  <c r="BC379" i="9"/>
  <c r="BD379" i="9"/>
  <c r="BC380" i="9"/>
  <c r="BD380" i="9"/>
  <c r="BC381" i="9"/>
  <c r="BD381" i="9"/>
  <c r="BC382" i="9"/>
  <c r="BD382" i="9"/>
  <c r="BC383" i="9"/>
  <c r="BD383" i="9"/>
  <c r="BC384" i="9"/>
  <c r="BD384" i="9"/>
  <c r="BC385" i="9"/>
  <c r="BD385" i="9"/>
  <c r="BC386" i="9"/>
  <c r="BD386" i="9"/>
  <c r="BC387" i="9"/>
  <c r="BD387" i="9"/>
  <c r="BC388" i="9"/>
  <c r="BD388" i="9"/>
  <c r="BC389" i="9"/>
  <c r="BD389" i="9"/>
  <c r="BC390" i="9"/>
  <c r="BD390" i="9"/>
  <c r="BC391" i="9"/>
  <c r="BD391" i="9"/>
  <c r="BC392" i="9"/>
  <c r="BD392" i="9"/>
  <c r="BC393" i="9"/>
  <c r="BD393" i="9"/>
  <c r="BC394" i="9"/>
  <c r="BD394" i="9"/>
  <c r="BC395" i="9"/>
  <c r="BD395" i="9"/>
  <c r="BC396" i="9"/>
  <c r="BD396" i="9"/>
  <c r="BC397" i="9"/>
  <c r="BD397" i="9"/>
  <c r="BC398" i="9"/>
  <c r="BD398" i="9"/>
  <c r="BC399" i="9"/>
  <c r="BD399" i="9"/>
  <c r="BC400" i="9"/>
  <c r="BD400" i="9"/>
  <c r="BC401" i="9"/>
  <c r="BD401" i="9"/>
  <c r="BC402" i="9"/>
  <c r="BD402" i="9"/>
  <c r="BC403" i="9"/>
  <c r="BD403" i="9"/>
  <c r="BC404" i="9"/>
  <c r="BD404" i="9"/>
  <c r="BC405" i="9"/>
  <c r="BD405" i="9"/>
  <c r="BC406" i="9"/>
  <c r="BD406" i="9"/>
  <c r="BC407" i="9"/>
  <c r="BD407" i="9"/>
  <c r="BC408" i="9"/>
  <c r="BD408" i="9"/>
  <c r="BC409" i="9"/>
  <c r="BD409" i="9"/>
  <c r="BC410" i="9"/>
  <c r="BD410" i="9"/>
  <c r="BC411" i="9"/>
  <c r="BD411" i="9"/>
  <c r="BC412" i="9"/>
  <c r="BD412" i="9"/>
  <c r="BC413" i="9"/>
  <c r="BD413" i="9"/>
  <c r="BC414" i="9"/>
  <c r="BD414" i="9"/>
  <c r="BC415" i="9"/>
  <c r="BD415" i="9"/>
  <c r="BC416" i="9"/>
  <c r="BD416" i="9"/>
  <c r="BC417" i="9"/>
  <c r="BD417" i="9"/>
  <c r="BC418" i="9"/>
  <c r="BD418" i="9"/>
  <c r="BC419" i="9"/>
  <c r="BD419" i="9"/>
  <c r="BC420" i="9"/>
  <c r="BD420" i="9"/>
  <c r="BC421" i="9"/>
  <c r="BD421" i="9"/>
  <c r="BC422" i="9"/>
  <c r="BD422" i="9"/>
  <c r="BC423" i="9"/>
  <c r="BD423" i="9"/>
  <c r="BC424" i="9"/>
  <c r="BD424" i="9"/>
  <c r="BC425" i="9"/>
  <c r="BD425" i="9"/>
  <c r="BC426" i="9"/>
  <c r="BD426" i="9"/>
  <c r="BC427" i="9"/>
  <c r="BD427" i="9"/>
  <c r="BC428" i="9"/>
  <c r="BD428" i="9"/>
  <c r="BC429" i="9"/>
  <c r="BD429" i="9"/>
  <c r="BC430" i="9"/>
  <c r="BD430" i="9"/>
  <c r="BC431" i="9"/>
  <c r="BD431" i="9"/>
  <c r="BC432" i="9"/>
  <c r="BD432" i="9"/>
  <c r="BC433" i="9"/>
  <c r="BD433" i="9"/>
  <c r="BC434" i="9"/>
  <c r="BD434" i="9"/>
  <c r="BC105" i="9"/>
  <c r="BD105" i="9"/>
  <c r="BC106" i="9"/>
  <c r="BD106" i="9"/>
  <c r="BC107" i="9"/>
  <c r="BD107" i="9"/>
  <c r="BC108" i="9"/>
  <c r="BD108" i="9"/>
  <c r="BC109" i="9"/>
  <c r="BD109" i="9"/>
  <c r="BC110" i="9"/>
  <c r="BD110" i="9"/>
  <c r="BC111" i="9"/>
  <c r="BD111" i="9"/>
  <c r="BC112" i="9"/>
  <c r="BD112" i="9"/>
  <c r="BC113" i="9"/>
  <c r="BD113" i="9"/>
  <c r="BC114" i="9"/>
  <c r="BD114" i="9"/>
  <c r="BC115" i="9"/>
  <c r="BD115" i="9"/>
  <c r="BC116" i="9"/>
  <c r="BD116" i="9"/>
  <c r="BC117" i="9"/>
  <c r="BD117" i="9"/>
  <c r="BC118" i="9"/>
  <c r="BD118" i="9"/>
  <c r="BC119" i="9"/>
  <c r="BD119" i="9"/>
  <c r="BC120" i="9"/>
  <c r="BD120" i="9"/>
  <c r="BC121" i="9"/>
  <c r="BD121" i="9"/>
  <c r="BC122" i="9"/>
  <c r="BD122" i="9"/>
  <c r="BC123" i="9"/>
  <c r="BD123" i="9"/>
  <c r="BC124" i="9"/>
  <c r="BD124" i="9"/>
  <c r="BC125" i="9"/>
  <c r="BD125" i="9"/>
  <c r="BC126" i="9"/>
  <c r="BD126" i="9"/>
  <c r="BC127" i="9"/>
  <c r="BD127" i="9"/>
  <c r="BC128" i="9"/>
  <c r="BD128" i="9"/>
  <c r="BC129" i="9"/>
  <c r="BD129" i="9"/>
  <c r="BC130" i="9"/>
  <c r="BD130" i="9"/>
  <c r="BC131" i="9"/>
  <c r="BD131" i="9"/>
  <c r="BC132" i="9"/>
  <c r="BD132" i="9"/>
  <c r="BC133" i="9"/>
  <c r="BD133" i="9"/>
  <c r="BC134" i="9"/>
  <c r="BD134" i="9"/>
  <c r="BC135" i="9"/>
  <c r="BD135" i="9"/>
  <c r="BC136" i="9"/>
  <c r="BD136" i="9"/>
  <c r="BC137" i="9"/>
  <c r="BD137" i="9"/>
  <c r="BC138" i="9"/>
  <c r="BD138" i="9"/>
  <c r="BC139" i="9"/>
  <c r="BD139" i="9"/>
  <c r="BC140" i="9"/>
  <c r="BD140" i="9"/>
  <c r="BC141" i="9"/>
  <c r="BD141" i="9"/>
  <c r="BC142" i="9"/>
  <c r="BD142" i="9"/>
  <c r="BC143" i="9"/>
  <c r="BD143" i="9"/>
  <c r="BC144" i="9"/>
  <c r="BD144" i="9"/>
  <c r="BC145" i="9"/>
  <c r="BD145" i="9"/>
  <c r="BC146" i="9"/>
  <c r="BD146" i="9"/>
  <c r="BC147" i="9"/>
  <c r="BD147" i="9"/>
  <c r="BC148" i="9"/>
  <c r="BD148" i="9"/>
  <c r="BC149" i="9"/>
  <c r="BD149" i="9"/>
  <c r="BC150" i="9"/>
  <c r="BD150" i="9"/>
  <c r="BC151" i="9"/>
  <c r="BD151" i="9"/>
  <c r="BC152" i="9"/>
  <c r="BD152" i="9"/>
  <c r="BC153" i="9"/>
  <c r="BD153" i="9"/>
  <c r="BC154" i="9"/>
  <c r="BD154" i="9"/>
  <c r="BC155" i="9"/>
  <c r="BD155" i="9"/>
  <c r="BC156" i="9"/>
  <c r="BD156" i="9"/>
  <c r="BC157" i="9"/>
  <c r="BD157" i="9"/>
  <c r="BC158" i="9"/>
  <c r="BD158" i="9"/>
  <c r="BC159" i="9"/>
  <c r="BD159" i="9"/>
  <c r="BC160" i="9"/>
  <c r="BD160" i="9"/>
  <c r="BC161" i="9"/>
  <c r="BD161" i="9"/>
  <c r="BC162" i="9"/>
  <c r="BD162" i="9"/>
  <c r="BC163" i="9"/>
  <c r="BD163" i="9"/>
  <c r="BC164" i="9"/>
  <c r="BD164" i="9"/>
  <c r="BC165" i="9"/>
  <c r="BD165" i="9"/>
  <c r="BC166" i="9"/>
  <c r="BD166" i="9"/>
  <c r="BC167" i="9"/>
  <c r="BD167" i="9"/>
  <c r="BC168" i="9"/>
  <c r="BD168" i="9"/>
  <c r="BC169" i="9"/>
  <c r="BD169" i="9"/>
  <c r="BC170" i="9"/>
  <c r="BD170" i="9"/>
  <c r="BC171" i="9"/>
  <c r="BD171" i="9"/>
  <c r="BC172" i="9"/>
  <c r="BD172" i="9"/>
  <c r="BC173" i="9"/>
  <c r="BD173" i="9"/>
  <c r="BC174" i="9"/>
  <c r="BD174" i="9"/>
  <c r="BC175" i="9"/>
  <c r="BD175" i="9"/>
  <c r="BC176" i="9"/>
  <c r="BD176" i="9"/>
  <c r="BC177" i="9"/>
  <c r="BD177" i="9"/>
  <c r="BC178" i="9"/>
  <c r="BD178" i="9"/>
  <c r="BC179" i="9"/>
  <c r="BD179" i="9"/>
  <c r="BC180" i="9"/>
  <c r="BD180" i="9"/>
  <c r="BC181" i="9"/>
  <c r="BD181" i="9"/>
  <c r="BC182" i="9"/>
  <c r="BD182" i="9"/>
  <c r="BC183" i="9"/>
  <c r="BD183" i="9"/>
  <c r="BC184" i="9"/>
  <c r="BD184" i="9"/>
  <c r="BC185" i="9"/>
  <c r="BD185" i="9"/>
  <c r="BC186" i="9"/>
  <c r="BD186" i="9"/>
  <c r="BC187" i="9"/>
  <c r="BD187" i="9"/>
  <c r="BC188" i="9"/>
  <c r="BD188" i="9"/>
  <c r="BC189" i="9"/>
  <c r="BD189" i="9"/>
  <c r="BC190" i="9"/>
  <c r="BD190" i="9"/>
  <c r="BC191" i="9"/>
  <c r="BD191" i="9"/>
  <c r="BC192" i="9"/>
  <c r="BD192" i="9"/>
  <c r="BC193" i="9"/>
  <c r="BD193" i="9"/>
  <c r="BC194" i="9"/>
  <c r="BD194" i="9"/>
  <c r="BC195" i="9"/>
  <c r="BD195" i="9"/>
  <c r="BC196" i="9"/>
  <c r="BD196" i="9"/>
  <c r="BC197" i="9"/>
  <c r="BD197" i="9"/>
  <c r="BC198" i="9"/>
  <c r="BD198" i="9"/>
  <c r="BC199" i="9"/>
  <c r="BD199" i="9"/>
  <c r="BC200" i="9"/>
  <c r="BD200" i="9"/>
  <c r="BC201" i="9"/>
  <c r="BD201" i="9"/>
  <c r="BC202" i="9"/>
  <c r="BD202" i="9"/>
  <c r="BC203" i="9"/>
  <c r="BD203" i="9"/>
  <c r="BC204" i="9"/>
  <c r="BD204" i="9"/>
  <c r="BC205" i="9"/>
  <c r="BD205" i="9"/>
  <c r="BC206" i="9"/>
  <c r="BD206" i="9"/>
  <c r="BC207" i="9"/>
  <c r="BD207" i="9"/>
  <c r="BC208" i="9"/>
  <c r="BD208" i="9"/>
  <c r="BC209" i="9"/>
  <c r="BD209" i="9"/>
  <c r="BC210" i="9"/>
  <c r="BD210" i="9"/>
  <c r="BC211" i="9"/>
  <c r="BD211" i="9"/>
  <c r="BC212" i="9"/>
  <c r="BD212" i="9"/>
  <c r="BC213" i="9"/>
  <c r="BD213" i="9"/>
  <c r="BC214" i="9"/>
  <c r="BD214" i="9"/>
  <c r="BC215" i="9"/>
  <c r="BD215" i="9"/>
  <c r="BC216" i="9"/>
  <c r="BD216" i="9"/>
  <c r="BC217" i="9"/>
  <c r="BD217" i="9"/>
  <c r="BC218" i="9"/>
  <c r="BD218" i="9"/>
  <c r="BC219" i="9"/>
  <c r="BD219" i="9"/>
  <c r="BC220" i="9"/>
  <c r="BD220" i="9"/>
  <c r="BC221" i="9"/>
  <c r="BD221" i="9"/>
  <c r="BC222" i="9"/>
  <c r="BD222" i="9"/>
  <c r="BC223" i="9"/>
  <c r="BD223" i="9"/>
  <c r="BC224" i="9"/>
  <c r="BD224" i="9"/>
  <c r="BC225" i="9"/>
  <c r="BD225" i="9"/>
  <c r="BC226" i="9"/>
  <c r="BD226" i="9"/>
  <c r="BC227" i="9"/>
  <c r="BD227" i="9"/>
  <c r="BC228" i="9"/>
  <c r="BD228" i="9"/>
  <c r="BC229" i="9"/>
  <c r="BD229" i="9"/>
  <c r="BC230" i="9"/>
  <c r="BD230" i="9"/>
  <c r="BC231" i="9"/>
  <c r="BD231" i="9"/>
  <c r="BC232" i="9"/>
  <c r="BD232" i="9"/>
  <c r="BC233" i="9"/>
  <c r="BD233" i="9"/>
  <c r="BC234" i="9"/>
  <c r="BD234" i="9"/>
  <c r="BC235" i="9"/>
  <c r="BD235" i="9"/>
  <c r="BC236" i="9"/>
  <c r="BD236" i="9"/>
  <c r="BC237" i="9"/>
  <c r="BD237" i="9"/>
  <c r="BC238" i="9"/>
  <c r="BD238" i="9"/>
  <c r="BC239" i="9"/>
  <c r="BD239" i="9"/>
  <c r="BC240" i="9"/>
  <c r="BD240" i="9"/>
  <c r="BC241" i="9"/>
  <c r="BD241" i="9"/>
  <c r="BC242" i="9"/>
  <c r="BD242" i="9"/>
  <c r="BC243" i="9"/>
  <c r="BD243" i="9"/>
  <c r="BC244" i="9"/>
  <c r="BD244" i="9"/>
  <c r="BC245" i="9"/>
  <c r="BD245" i="9"/>
  <c r="BC246" i="9"/>
  <c r="BD246" i="9"/>
  <c r="BC247" i="9"/>
  <c r="BD247" i="9"/>
  <c r="BC248" i="9"/>
  <c r="BD248" i="9"/>
  <c r="BC249" i="9"/>
  <c r="BD249" i="9"/>
  <c r="BC250" i="9"/>
  <c r="BD250" i="9"/>
  <c r="BC251" i="9"/>
  <c r="BD251" i="9"/>
  <c r="BC252" i="9"/>
  <c r="BD252" i="9"/>
  <c r="BC253" i="9"/>
  <c r="BD253" i="9"/>
  <c r="BC254" i="9"/>
  <c r="BD254" i="9"/>
  <c r="BC255" i="9"/>
  <c r="BD255" i="9"/>
  <c r="BC256" i="9"/>
  <c r="BD256" i="9"/>
  <c r="BC257" i="9"/>
  <c r="BD257" i="9"/>
  <c r="BC258" i="9"/>
  <c r="BD258" i="9"/>
  <c r="BC259" i="9"/>
  <c r="BD259" i="9"/>
  <c r="BC260" i="9"/>
  <c r="BD260" i="9"/>
  <c r="BC261" i="9"/>
  <c r="BD261" i="9"/>
  <c r="BC262" i="9"/>
  <c r="BD262" i="9"/>
  <c r="BC263" i="9"/>
  <c r="BD263" i="9"/>
  <c r="BC264" i="9"/>
  <c r="BD264" i="9"/>
  <c r="BC265" i="9"/>
  <c r="BD265" i="9"/>
  <c r="BC266" i="9"/>
  <c r="BD266" i="9"/>
  <c r="BC267" i="9"/>
  <c r="BD267" i="9"/>
  <c r="BC268" i="9"/>
  <c r="BD268" i="9"/>
  <c r="BC269" i="9"/>
  <c r="BD269" i="9"/>
  <c r="BC270" i="9"/>
  <c r="BD270" i="9"/>
  <c r="BC271" i="9"/>
  <c r="BD271" i="9"/>
  <c r="BC272" i="9"/>
  <c r="BD272" i="9"/>
  <c r="BC273" i="9"/>
  <c r="BD273" i="9"/>
  <c r="BC274" i="9"/>
  <c r="BD274" i="9"/>
  <c r="BC275" i="9"/>
  <c r="BD275" i="9"/>
  <c r="BC276" i="9"/>
  <c r="BD276" i="9"/>
  <c r="BC277" i="9"/>
  <c r="BD277" i="9"/>
  <c r="BC278" i="9"/>
  <c r="BD278" i="9"/>
  <c r="BC279" i="9"/>
  <c r="BD279" i="9"/>
  <c r="BC280" i="9"/>
  <c r="BD280" i="9"/>
  <c r="BC281" i="9"/>
  <c r="BD281" i="9"/>
  <c r="BC282" i="9"/>
  <c r="BD282" i="9"/>
  <c r="BC283" i="9"/>
  <c r="BD283" i="9"/>
  <c r="BC284" i="9"/>
  <c r="BD284" i="9"/>
  <c r="BC285" i="9"/>
  <c r="BD285" i="9"/>
  <c r="BC103" i="9"/>
  <c r="BD103" i="9"/>
  <c r="BC368" i="9"/>
  <c r="BD368" i="9"/>
  <c r="BC369" i="9"/>
  <c r="BD369" i="9"/>
  <c r="BC104" i="9"/>
  <c r="BD104" i="9"/>
  <c r="BC435" i="9"/>
  <c r="BD435" i="9"/>
  <c r="BC436" i="9"/>
  <c r="BD436" i="9"/>
  <c r="BC437" i="9"/>
  <c r="BD437" i="9"/>
  <c r="BC438" i="9"/>
  <c r="BD438" i="9"/>
  <c r="BC439" i="9"/>
  <c r="BD439" i="9"/>
  <c r="BC440" i="9"/>
  <c r="BD440" i="9"/>
  <c r="BC441" i="9"/>
  <c r="BD441" i="9"/>
  <c r="BC442" i="9"/>
  <c r="BD442" i="9"/>
  <c r="BC443" i="9"/>
  <c r="BD443" i="9"/>
  <c r="BC444" i="9"/>
  <c r="BD444" i="9"/>
  <c r="BC445" i="9"/>
  <c r="BD445" i="9"/>
  <c r="BC446" i="9"/>
  <c r="BD446" i="9"/>
  <c r="BC447" i="9"/>
  <c r="BD447" i="9"/>
  <c r="BC448" i="9"/>
  <c r="BD448" i="9"/>
  <c r="BC449" i="9"/>
  <c r="BD449" i="9"/>
  <c r="BC450" i="9"/>
  <c r="BD450" i="9"/>
  <c r="BC451" i="9"/>
  <c r="BD451" i="9"/>
  <c r="BC452" i="9"/>
  <c r="BD452" i="9"/>
  <c r="BC453" i="9"/>
  <c r="BD453" i="9"/>
  <c r="BC454" i="9"/>
  <c r="BD454" i="9"/>
  <c r="BC455" i="9"/>
  <c r="BD455" i="9"/>
  <c r="BC456" i="9"/>
  <c r="BD456" i="9"/>
  <c r="BC457" i="9"/>
  <c r="BD457" i="9"/>
  <c r="BC458" i="9"/>
  <c r="BD458" i="9"/>
  <c r="BC459" i="9"/>
  <c r="BD459" i="9"/>
  <c r="BC460" i="9"/>
  <c r="BD460" i="9"/>
  <c r="BC286" i="9"/>
  <c r="BD286" i="9"/>
  <c r="BC287" i="9"/>
  <c r="BD287" i="9"/>
  <c r="BC288" i="9"/>
  <c r="BD288" i="9"/>
  <c r="BC289" i="9"/>
  <c r="BD289" i="9"/>
  <c r="BC290" i="9"/>
  <c r="BD290" i="9"/>
  <c r="BC291" i="9"/>
  <c r="BD291" i="9"/>
  <c r="BC292" i="9"/>
  <c r="BD292" i="9"/>
  <c r="BC293" i="9"/>
  <c r="BD293" i="9"/>
  <c r="BC294" i="9"/>
  <c r="BD294" i="9"/>
  <c r="BC295" i="9"/>
  <c r="BD295" i="9"/>
  <c r="BC296" i="9"/>
  <c r="BD296" i="9"/>
  <c r="BC297" i="9"/>
  <c r="BD297" i="9"/>
  <c r="BC298" i="9"/>
  <c r="BD298" i="9"/>
  <c r="BC299" i="9"/>
  <c r="BD299" i="9"/>
  <c r="BC300" i="9"/>
  <c r="BD300" i="9"/>
  <c r="BC301" i="9"/>
  <c r="BD301" i="9"/>
  <c r="BC302" i="9"/>
  <c r="BD302" i="9"/>
  <c r="BC303" i="9"/>
  <c r="BD303" i="9"/>
  <c r="BC304" i="9"/>
  <c r="BD304" i="9"/>
  <c r="BC305" i="9"/>
  <c r="BD305" i="9"/>
  <c r="BC306" i="9"/>
  <c r="BD306" i="9"/>
  <c r="BC307" i="9"/>
  <c r="BD307" i="9"/>
  <c r="BC308" i="9"/>
  <c r="BD308" i="9"/>
  <c r="BD309" i="9"/>
  <c r="D10" i="9"/>
  <c r="BC309" i="9"/>
  <c r="C10" i="9"/>
  <c r="C447" i="9"/>
  <c r="D447" i="9"/>
  <c r="C440" i="9"/>
  <c r="D440" i="9"/>
  <c r="C427" i="9"/>
  <c r="D427" i="9"/>
  <c r="D416" i="9"/>
  <c r="C406" i="9"/>
  <c r="D406" i="9"/>
  <c r="D398" i="9"/>
  <c r="D384" i="9"/>
  <c r="C375" i="9"/>
  <c r="D375" i="9"/>
  <c r="D366" i="9"/>
  <c r="C347" i="9"/>
  <c r="D347" i="9"/>
  <c r="D338" i="9"/>
  <c r="C339" i="9"/>
  <c r="D339" i="9"/>
  <c r="D329" i="9"/>
  <c r="C320" i="9"/>
  <c r="D320" i="9"/>
  <c r="C306" i="9"/>
  <c r="D306" i="9"/>
  <c r="C292" i="9"/>
  <c r="D292" i="9"/>
  <c r="C280" i="9"/>
  <c r="D280" i="9"/>
  <c r="C281" i="9"/>
  <c r="D281" i="9"/>
  <c r="C267" i="9"/>
  <c r="D267" i="9"/>
  <c r="C259" i="9"/>
  <c r="D259" i="9"/>
  <c r="C245" i="9"/>
  <c r="D245" i="9"/>
  <c r="C238" i="9"/>
  <c r="D238" i="9"/>
  <c r="D221" i="9"/>
  <c r="D211" i="9"/>
  <c r="C201" i="9"/>
  <c r="D201" i="9"/>
  <c r="D193" i="9"/>
  <c r="D169" i="9"/>
  <c r="C163" i="9"/>
  <c r="D163" i="9"/>
  <c r="C462" i="9"/>
  <c r="D462" i="9"/>
  <c r="C463" i="9"/>
  <c r="D463" i="9"/>
  <c r="C464" i="9"/>
  <c r="D464" i="9"/>
  <c r="C465" i="9"/>
  <c r="D465" i="9"/>
  <c r="C466" i="9"/>
  <c r="D466" i="9"/>
  <c r="C467" i="9"/>
  <c r="D467" i="9"/>
  <c r="C468" i="9"/>
  <c r="D468" i="9"/>
  <c r="C458" i="9"/>
  <c r="D458" i="9"/>
  <c r="C459" i="9"/>
  <c r="D459" i="9"/>
  <c r="C460" i="9"/>
  <c r="D460" i="9"/>
  <c r="D457" i="9"/>
  <c r="C457" i="9"/>
  <c r="C449" i="9"/>
  <c r="D449" i="9"/>
  <c r="C450" i="9"/>
  <c r="D450" i="9"/>
  <c r="C451" i="9"/>
  <c r="D451" i="9"/>
  <c r="C452" i="9"/>
  <c r="D452" i="9"/>
  <c r="C453" i="9"/>
  <c r="D453" i="9"/>
  <c r="C454" i="9"/>
  <c r="D454" i="9"/>
  <c r="D448" i="9"/>
  <c r="C448" i="9"/>
  <c r="C442" i="9"/>
  <c r="D442" i="9"/>
  <c r="C443" i="9"/>
  <c r="D443" i="9"/>
  <c r="C444" i="9"/>
  <c r="D444" i="9"/>
  <c r="C445" i="9"/>
  <c r="D445" i="9"/>
  <c r="D441" i="9"/>
  <c r="C441" i="9"/>
  <c r="C429" i="9"/>
  <c r="D429" i="9"/>
  <c r="C430" i="9"/>
  <c r="D430" i="9"/>
  <c r="C431" i="9"/>
  <c r="D431" i="9"/>
  <c r="C432" i="9"/>
  <c r="D432" i="9"/>
  <c r="C433" i="9"/>
  <c r="D433" i="9"/>
  <c r="C434" i="9"/>
  <c r="D434" i="9"/>
  <c r="C435" i="9"/>
  <c r="D435" i="9"/>
  <c r="C436" i="9"/>
  <c r="D436" i="9"/>
  <c r="C437" i="9"/>
  <c r="D437" i="9"/>
  <c r="C438" i="9"/>
  <c r="D438" i="9"/>
  <c r="D428" i="9"/>
  <c r="C428" i="9"/>
  <c r="C418" i="9"/>
  <c r="D418" i="9"/>
  <c r="C419" i="9"/>
  <c r="D419" i="9"/>
  <c r="C420" i="9"/>
  <c r="D420" i="9"/>
  <c r="C421" i="9"/>
  <c r="D421" i="9"/>
  <c r="C422" i="9"/>
  <c r="D422" i="9"/>
  <c r="C423" i="9"/>
  <c r="D423" i="9"/>
  <c r="C424" i="9"/>
  <c r="D424" i="9"/>
  <c r="C425" i="9"/>
  <c r="D425" i="9"/>
  <c r="D417" i="9"/>
  <c r="C417" i="9"/>
  <c r="C408" i="9"/>
  <c r="D408" i="9"/>
  <c r="C409" i="9"/>
  <c r="D409" i="9"/>
  <c r="C410" i="9"/>
  <c r="D410" i="9"/>
  <c r="C411" i="9"/>
  <c r="D411" i="9"/>
  <c r="C412" i="9"/>
  <c r="D412" i="9"/>
  <c r="C413" i="9"/>
  <c r="D413" i="9"/>
  <c r="C414" i="9"/>
  <c r="D414" i="9"/>
  <c r="D407" i="9"/>
  <c r="C407" i="9"/>
  <c r="C400" i="9"/>
  <c r="D400" i="9"/>
  <c r="C401" i="9"/>
  <c r="D401" i="9"/>
  <c r="C402" i="9"/>
  <c r="D402" i="9"/>
  <c r="C403" i="9"/>
  <c r="D403" i="9"/>
  <c r="C404" i="9"/>
  <c r="D404" i="9"/>
  <c r="D399" i="9"/>
  <c r="C399" i="9"/>
  <c r="C393" i="9"/>
  <c r="D393" i="9"/>
  <c r="C394" i="9"/>
  <c r="D394" i="9"/>
  <c r="C395" i="9"/>
  <c r="D395" i="9"/>
  <c r="C396" i="9"/>
  <c r="D396" i="9"/>
  <c r="D392" i="9"/>
  <c r="C392" i="9"/>
  <c r="C386" i="9"/>
  <c r="D386" i="9"/>
  <c r="C387" i="9"/>
  <c r="D387" i="9"/>
  <c r="C388" i="9"/>
  <c r="D388" i="9"/>
  <c r="C389" i="9"/>
  <c r="D389" i="9"/>
  <c r="D385" i="9"/>
  <c r="C385" i="9"/>
  <c r="C377" i="9"/>
  <c r="D377" i="9"/>
  <c r="C378" i="9"/>
  <c r="D378" i="9"/>
  <c r="C379" i="9"/>
  <c r="D379" i="9"/>
  <c r="C380" i="9"/>
  <c r="D380" i="9"/>
  <c r="C381" i="9"/>
  <c r="D381" i="9"/>
  <c r="C382" i="9"/>
  <c r="D382" i="9"/>
  <c r="D376" i="9"/>
  <c r="C376" i="9"/>
  <c r="C368" i="9"/>
  <c r="D368" i="9"/>
  <c r="C369" i="9"/>
  <c r="D369" i="9"/>
  <c r="C370" i="9"/>
  <c r="D370" i="9"/>
  <c r="C371" i="9"/>
  <c r="D371" i="9"/>
  <c r="C372" i="9"/>
  <c r="D372" i="9"/>
  <c r="C373" i="9"/>
  <c r="D373" i="9"/>
  <c r="D367" i="9"/>
  <c r="C367" i="9"/>
  <c r="C364" i="9"/>
  <c r="C360" i="9"/>
  <c r="D360" i="9"/>
  <c r="C361" i="9"/>
  <c r="D361" i="9"/>
  <c r="C362" i="9"/>
  <c r="D362" i="9"/>
  <c r="C363" i="9"/>
  <c r="D363" i="9"/>
  <c r="D364" i="9"/>
  <c r="D359" i="9"/>
  <c r="C359" i="9"/>
  <c r="C349" i="9"/>
  <c r="D349" i="9"/>
  <c r="C350" i="9"/>
  <c r="D350" i="9"/>
  <c r="C351" i="9"/>
  <c r="D351" i="9"/>
  <c r="C352" i="9"/>
  <c r="D352" i="9"/>
  <c r="C353" i="9"/>
  <c r="D353" i="9"/>
  <c r="C354" i="9"/>
  <c r="D354" i="9"/>
  <c r="D348" i="9"/>
  <c r="C348" i="9"/>
  <c r="C340" i="9"/>
  <c r="D340" i="9"/>
  <c r="C341" i="9"/>
  <c r="D341" i="9"/>
  <c r="C342" i="9"/>
  <c r="D342" i="9"/>
  <c r="C343" i="9"/>
  <c r="D343" i="9"/>
  <c r="C344" i="9"/>
  <c r="D344" i="9"/>
  <c r="C345" i="9"/>
  <c r="D345" i="9"/>
  <c r="C331" i="9"/>
  <c r="D331" i="9"/>
  <c r="C332" i="9"/>
  <c r="D332" i="9"/>
  <c r="C333" i="9"/>
  <c r="D333" i="9"/>
  <c r="C334" i="9"/>
  <c r="D334" i="9"/>
  <c r="C335" i="9"/>
  <c r="D335" i="9"/>
  <c r="C336" i="9"/>
  <c r="D336" i="9"/>
  <c r="D330" i="9"/>
  <c r="C330" i="9"/>
  <c r="C322" i="9"/>
  <c r="D322" i="9"/>
  <c r="C323" i="9"/>
  <c r="D323" i="9"/>
  <c r="C324" i="9"/>
  <c r="D324" i="9"/>
  <c r="C325" i="9"/>
  <c r="D325" i="9"/>
  <c r="C326" i="9"/>
  <c r="D326" i="9"/>
  <c r="C327" i="9"/>
  <c r="D327" i="9"/>
  <c r="D321" i="9"/>
  <c r="C321" i="9"/>
  <c r="C308" i="9"/>
  <c r="D308" i="9"/>
  <c r="C309" i="9"/>
  <c r="D309" i="9"/>
  <c r="C310" i="9"/>
  <c r="D310" i="9"/>
  <c r="C311" i="9"/>
  <c r="D311" i="9"/>
  <c r="C312" i="9"/>
  <c r="D312" i="9"/>
  <c r="C313" i="9"/>
  <c r="D313" i="9"/>
  <c r="C314" i="9"/>
  <c r="D314" i="9"/>
  <c r="C315" i="9"/>
  <c r="D315" i="9"/>
  <c r="C316" i="9"/>
  <c r="D316" i="9"/>
  <c r="C317" i="9"/>
  <c r="D317" i="9"/>
  <c r="C318" i="9"/>
  <c r="D318" i="9"/>
  <c r="D307" i="9"/>
  <c r="C307" i="9"/>
  <c r="C294" i="9"/>
  <c r="D294" i="9"/>
  <c r="C295" i="9"/>
  <c r="D295" i="9"/>
  <c r="C296" i="9"/>
  <c r="D296" i="9"/>
  <c r="C297" i="9"/>
  <c r="D297" i="9"/>
  <c r="C298" i="9"/>
  <c r="D298" i="9"/>
  <c r="C299" i="9"/>
  <c r="D299" i="9"/>
  <c r="C300" i="9"/>
  <c r="D300" i="9"/>
  <c r="C301" i="9"/>
  <c r="D301" i="9"/>
  <c r="C302" i="9"/>
  <c r="D302" i="9"/>
  <c r="C303" i="9"/>
  <c r="D303" i="9"/>
  <c r="C304" i="9"/>
  <c r="D304" i="9"/>
  <c r="D293" i="9"/>
  <c r="C293" i="9"/>
  <c r="C282" i="9"/>
  <c r="D282" i="9"/>
  <c r="C283" i="9"/>
  <c r="D283" i="9"/>
  <c r="C284" i="9"/>
  <c r="D284" i="9"/>
  <c r="C285" i="9"/>
  <c r="D285" i="9"/>
  <c r="C286" i="9"/>
  <c r="D286" i="9"/>
  <c r="C287" i="9"/>
  <c r="D287" i="9"/>
  <c r="C288" i="9"/>
  <c r="D288" i="9"/>
  <c r="C289" i="9"/>
  <c r="D289" i="9"/>
  <c r="C290" i="9"/>
  <c r="D290" i="9"/>
  <c r="C269" i="9"/>
  <c r="D269" i="9"/>
  <c r="C270" i="9"/>
  <c r="D270" i="9"/>
  <c r="C271" i="9"/>
  <c r="D271" i="9"/>
  <c r="C272" i="9"/>
  <c r="D272" i="9"/>
  <c r="C273" i="9"/>
  <c r="D273" i="9"/>
  <c r="C274" i="9"/>
  <c r="D274" i="9"/>
  <c r="C275" i="9"/>
  <c r="D275" i="9"/>
  <c r="C276" i="9"/>
  <c r="D276" i="9"/>
  <c r="C277" i="9"/>
  <c r="D277" i="9"/>
  <c r="C278" i="9"/>
  <c r="D278" i="9"/>
  <c r="D268" i="9"/>
  <c r="C268" i="9"/>
  <c r="C261" i="9"/>
  <c r="D261" i="9"/>
  <c r="C262" i="9"/>
  <c r="D262" i="9"/>
  <c r="C263" i="9"/>
  <c r="D263" i="9"/>
  <c r="C264" i="9"/>
  <c r="D264" i="9"/>
  <c r="C265" i="9"/>
  <c r="D265" i="9"/>
  <c r="D260" i="9"/>
  <c r="C260" i="9"/>
  <c r="C247" i="9"/>
  <c r="D247" i="9"/>
  <c r="C248" i="9"/>
  <c r="D248" i="9"/>
  <c r="C249" i="9"/>
  <c r="D249" i="9"/>
  <c r="C250" i="9"/>
  <c r="D250" i="9"/>
  <c r="C251" i="9"/>
  <c r="D251" i="9"/>
  <c r="C252" i="9"/>
  <c r="D252" i="9"/>
  <c r="C253" i="9"/>
  <c r="D253" i="9"/>
  <c r="C254" i="9"/>
  <c r="D254" i="9"/>
  <c r="C255" i="9"/>
  <c r="D255" i="9"/>
  <c r="C256" i="9"/>
  <c r="D256" i="9"/>
  <c r="C257" i="9"/>
  <c r="D257" i="9"/>
  <c r="D246" i="9"/>
  <c r="C246" i="9"/>
  <c r="C240" i="9"/>
  <c r="D240" i="9"/>
  <c r="C241" i="9"/>
  <c r="D241" i="9"/>
  <c r="C242" i="9"/>
  <c r="D242" i="9"/>
  <c r="C243" i="9"/>
  <c r="D243" i="9"/>
  <c r="D239" i="9"/>
  <c r="C239" i="9"/>
  <c r="C231" i="9"/>
  <c r="D231" i="9"/>
  <c r="C232" i="9"/>
  <c r="D232" i="9"/>
  <c r="C233" i="9"/>
  <c r="D233" i="9"/>
  <c r="C234" i="9"/>
  <c r="D234" i="9"/>
  <c r="C235" i="9"/>
  <c r="D235" i="9"/>
  <c r="C236" i="9"/>
  <c r="D236" i="9"/>
  <c r="D230" i="9"/>
  <c r="C230" i="9"/>
  <c r="C223" i="9"/>
  <c r="D223" i="9"/>
  <c r="C224" i="9"/>
  <c r="D224" i="9"/>
  <c r="C225" i="9"/>
  <c r="D225" i="9"/>
  <c r="C226" i="9"/>
  <c r="D226" i="9"/>
  <c r="C227" i="9"/>
  <c r="D227" i="9"/>
  <c r="D222" i="9"/>
  <c r="C222" i="9"/>
  <c r="C213" i="9"/>
  <c r="D213" i="9"/>
  <c r="C214" i="9"/>
  <c r="D214" i="9"/>
  <c r="C215" i="9"/>
  <c r="D215" i="9"/>
  <c r="C216" i="9"/>
  <c r="D216" i="9"/>
  <c r="C217" i="9"/>
  <c r="D217" i="9"/>
  <c r="C218" i="9"/>
  <c r="D218" i="9"/>
  <c r="C219" i="9"/>
  <c r="D219" i="9"/>
  <c r="D212" i="9"/>
  <c r="C212" i="9"/>
  <c r="C203" i="9"/>
  <c r="D203" i="9"/>
  <c r="C204" i="9"/>
  <c r="D204" i="9"/>
  <c r="C205" i="9"/>
  <c r="D205" i="9"/>
  <c r="C206" i="9"/>
  <c r="D206" i="9"/>
  <c r="C207" i="9"/>
  <c r="D207" i="9"/>
  <c r="C208" i="9"/>
  <c r="D208" i="9"/>
  <c r="C209" i="9"/>
  <c r="D209" i="9"/>
  <c r="D202" i="9"/>
  <c r="C202" i="9"/>
  <c r="C195" i="9"/>
  <c r="D195" i="9"/>
  <c r="C196" i="9"/>
  <c r="D196" i="9"/>
  <c r="C197" i="9"/>
  <c r="D197" i="9"/>
  <c r="C198" i="9"/>
  <c r="D198" i="9"/>
  <c r="C199" i="9"/>
  <c r="D199" i="9"/>
  <c r="D194" i="9"/>
  <c r="C194" i="9"/>
  <c r="C186" i="9"/>
  <c r="D186" i="9"/>
  <c r="C188" i="9"/>
  <c r="D188" i="9"/>
  <c r="C189" i="9"/>
  <c r="D189" i="9"/>
  <c r="C190" i="9"/>
  <c r="D190" i="9"/>
  <c r="C191" i="9"/>
  <c r="D191" i="9"/>
  <c r="D185" i="9"/>
  <c r="C185" i="9"/>
  <c r="C178" i="9"/>
  <c r="D178" i="9"/>
  <c r="C179" i="9"/>
  <c r="D179" i="9"/>
  <c r="C180" i="9"/>
  <c r="D180" i="9"/>
  <c r="C181" i="9"/>
  <c r="D181" i="9"/>
  <c r="C182" i="9"/>
  <c r="D182" i="9"/>
  <c r="D177" i="9"/>
  <c r="C177" i="9"/>
  <c r="C171" i="9"/>
  <c r="D171" i="9"/>
  <c r="C172" i="9"/>
  <c r="D172" i="9"/>
  <c r="C173" i="9"/>
  <c r="D173" i="9"/>
  <c r="C174" i="9"/>
  <c r="D174" i="9"/>
  <c r="D170" i="9"/>
  <c r="C170" i="9"/>
  <c r="C165" i="9"/>
  <c r="D165" i="9"/>
  <c r="C166" i="9"/>
  <c r="D166" i="9"/>
  <c r="C167" i="9"/>
  <c r="D167" i="9"/>
  <c r="D164" i="9"/>
  <c r="C164" i="9"/>
  <c r="C160" i="9"/>
  <c r="D160" i="9"/>
  <c r="C161" i="9"/>
  <c r="D161" i="9"/>
  <c r="C151" i="9"/>
  <c r="D151" i="9"/>
  <c r="C152" i="9"/>
  <c r="D152" i="9"/>
  <c r="C153" i="9"/>
  <c r="D153" i="9"/>
  <c r="C154" i="9"/>
  <c r="D154" i="9"/>
  <c r="D150" i="9"/>
  <c r="C150" i="9"/>
  <c r="C142" i="9"/>
  <c r="D142" i="9"/>
  <c r="C143" i="9"/>
  <c r="D143" i="9"/>
  <c r="C144" i="9"/>
  <c r="D144" i="9"/>
  <c r="C145" i="9"/>
  <c r="D145" i="9"/>
  <c r="C146" i="9"/>
  <c r="D146" i="9"/>
  <c r="C147" i="9"/>
  <c r="D147" i="9"/>
  <c r="D141" i="9"/>
  <c r="C141" i="9"/>
  <c r="C135" i="9"/>
  <c r="D135" i="9"/>
  <c r="C136" i="9"/>
  <c r="D136" i="9"/>
  <c r="C137" i="9"/>
  <c r="D137" i="9"/>
  <c r="C138" i="9"/>
  <c r="D138" i="9"/>
  <c r="D134" i="9"/>
  <c r="C134" i="9"/>
  <c r="C129" i="9"/>
  <c r="D129" i="9"/>
  <c r="C130" i="9"/>
  <c r="D130" i="9"/>
  <c r="C131" i="9"/>
  <c r="D131" i="9"/>
  <c r="D128" i="9"/>
  <c r="C128" i="9"/>
  <c r="C122" i="9"/>
  <c r="D122" i="9"/>
  <c r="C123" i="9"/>
  <c r="D123" i="9"/>
  <c r="C124" i="9"/>
  <c r="D124" i="9"/>
  <c r="C125" i="9"/>
  <c r="D125" i="9"/>
  <c r="D121" i="9"/>
  <c r="C121" i="9"/>
  <c r="C110" i="9"/>
  <c r="D110" i="9"/>
  <c r="C111" i="9"/>
  <c r="D111" i="9"/>
  <c r="C112" i="9"/>
  <c r="D112" i="9"/>
  <c r="C113" i="9"/>
  <c r="D113" i="9"/>
  <c r="C114" i="9"/>
  <c r="D114" i="9"/>
  <c r="C115" i="9"/>
  <c r="D115" i="9"/>
  <c r="C116" i="9"/>
  <c r="D116" i="9"/>
  <c r="C117" i="9"/>
  <c r="D117" i="9"/>
  <c r="C118" i="9"/>
  <c r="D118" i="9"/>
  <c r="D109" i="9"/>
  <c r="C109" i="9"/>
  <c r="C73" i="9"/>
  <c r="D73" i="9"/>
  <c r="C74" i="9"/>
  <c r="D74" i="9"/>
  <c r="C75" i="9"/>
  <c r="D75" i="9"/>
  <c r="C76" i="9"/>
  <c r="D76" i="9"/>
  <c r="C77" i="9"/>
  <c r="D77" i="9"/>
  <c r="C78" i="9"/>
  <c r="D78" i="9"/>
  <c r="C79" i="9"/>
  <c r="D79" i="9"/>
  <c r="C80" i="9"/>
  <c r="D80" i="9"/>
  <c r="C81" i="9"/>
  <c r="D81" i="9"/>
  <c r="C82" i="9"/>
  <c r="D82" i="9"/>
  <c r="C83" i="9"/>
  <c r="D83" i="9"/>
  <c r="C84" i="9"/>
  <c r="D84" i="9"/>
  <c r="C85" i="9"/>
  <c r="D85" i="9"/>
  <c r="C86" i="9"/>
  <c r="D86" i="9"/>
  <c r="C87" i="9"/>
  <c r="D87" i="9"/>
  <c r="C88" i="9"/>
  <c r="D88" i="9"/>
  <c r="C89" i="9"/>
  <c r="D89" i="9"/>
  <c r="C90" i="9"/>
  <c r="D90" i="9"/>
  <c r="C91" i="9"/>
  <c r="D91" i="9"/>
  <c r="C92" i="9"/>
  <c r="D92" i="9"/>
  <c r="C93" i="9"/>
  <c r="D93" i="9"/>
  <c r="C94" i="9"/>
  <c r="D94" i="9"/>
  <c r="C95" i="9"/>
  <c r="D95" i="9"/>
  <c r="C96" i="9"/>
  <c r="D96" i="9"/>
  <c r="C97" i="9"/>
  <c r="D97" i="9"/>
  <c r="C98" i="9"/>
  <c r="D98" i="9"/>
  <c r="C99" i="9"/>
  <c r="D99" i="9"/>
  <c r="C100" i="9"/>
  <c r="D100" i="9"/>
  <c r="C101" i="9"/>
  <c r="D101" i="9"/>
  <c r="C102" i="9"/>
  <c r="D102" i="9"/>
  <c r="C103" i="9"/>
  <c r="D103" i="9"/>
  <c r="C104" i="9"/>
  <c r="D104" i="9"/>
  <c r="D72" i="9"/>
  <c r="C72" i="9"/>
  <c r="C11" i="9"/>
  <c r="D11" i="9"/>
  <c r="C12" i="9"/>
  <c r="D12" i="9"/>
  <c r="C13" i="9"/>
  <c r="D13" i="9"/>
  <c r="C14" i="9"/>
  <c r="D14" i="9"/>
  <c r="C15" i="9"/>
  <c r="D15" i="9"/>
  <c r="C16" i="9"/>
  <c r="D16" i="9"/>
  <c r="C17" i="9"/>
  <c r="D17" i="9"/>
  <c r="C18" i="9"/>
  <c r="D18" i="9"/>
  <c r="C19" i="9"/>
  <c r="D19" i="9"/>
  <c r="C20" i="9"/>
  <c r="D20" i="9"/>
  <c r="C21" i="9"/>
  <c r="D21" i="9"/>
  <c r="C22" i="9"/>
  <c r="D22" i="9"/>
  <c r="C23" i="9"/>
  <c r="D23" i="9"/>
  <c r="C24" i="9"/>
  <c r="D24" i="9"/>
  <c r="C25" i="9"/>
  <c r="D25" i="9"/>
  <c r="C26" i="9"/>
  <c r="D26" i="9"/>
  <c r="C27" i="9"/>
  <c r="D27" i="9"/>
  <c r="C28" i="9"/>
  <c r="D28" i="9"/>
  <c r="C29" i="9"/>
  <c r="D29" i="9"/>
  <c r="C30" i="9"/>
  <c r="D30" i="9"/>
  <c r="C31" i="9"/>
  <c r="D31" i="9"/>
  <c r="C32" i="9"/>
  <c r="D32"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C67" i="9"/>
  <c r="D67" i="9"/>
  <c r="C68" i="9"/>
  <c r="D68" i="9"/>
  <c r="CI7" i="9" l="1"/>
  <c r="CI6" i="9"/>
  <c r="CN6" i="9"/>
  <c r="CM6" i="9"/>
  <c r="CL6" i="9"/>
  <c r="CK6" i="9"/>
  <c r="CM7" i="9" l="1"/>
  <c r="CJ7" i="9"/>
  <c r="CL7" i="9"/>
  <c r="CN7" i="9"/>
  <c r="CK7" i="9"/>
  <c r="N30" i="3"/>
  <c r="N29" i="3"/>
  <c r="N28" i="3"/>
  <c r="N27" i="3"/>
  <c r="N26" i="3"/>
  <c r="N25" i="3"/>
  <c r="N24" i="3"/>
  <c r="N23" i="3"/>
  <c r="N22" i="3"/>
  <c r="N21" i="3"/>
  <c r="N20" i="3"/>
  <c r="N19" i="3"/>
  <c r="N18" i="3"/>
  <c r="N17" i="3"/>
  <c r="N16" i="3"/>
  <c r="N15" i="3"/>
  <c r="N14" i="3"/>
  <c r="N13" i="3"/>
  <c r="N12" i="3"/>
  <c r="N11" i="3"/>
  <c r="N10" i="3"/>
  <c r="N9" i="3"/>
  <c r="N8" i="3"/>
  <c r="N7" i="3"/>
  <c r="N6" i="3"/>
  <c r="N5" i="3"/>
  <c r="N4" i="3"/>
  <c r="N3" i="3"/>
  <c r="N2" i="3"/>
  <c r="N1" i="3"/>
  <c r="F12" i="1"/>
  <c r="F15" i="1" l="1"/>
  <c r="F16" i="1"/>
  <c r="L12" i="1"/>
  <c r="K12" i="1"/>
  <c r="J12" i="1"/>
  <c r="I12" i="1"/>
  <c r="N12" i="1"/>
  <c r="M12" i="1"/>
  <c r="J15" i="1" l="1"/>
  <c r="J16" i="1"/>
  <c r="K15" i="1"/>
  <c r="K16" i="1"/>
  <c r="I15" i="1"/>
  <c r="I16" i="1"/>
  <c r="M15" i="1"/>
  <c r="M16" i="1"/>
  <c r="N15" i="1"/>
  <c r="N16" i="1"/>
  <c r="L15" i="1"/>
  <c r="L16" i="1"/>
</calcChain>
</file>

<file path=xl/sharedStrings.xml><?xml version="1.0" encoding="utf-8"?>
<sst xmlns="http://schemas.openxmlformats.org/spreadsheetml/2006/main" count="8461" uniqueCount="1368">
  <si>
    <t>Local authority selection:</t>
  </si>
  <si>
    <t>Allerdale</t>
  </si>
  <si>
    <t>Rural as a Region</t>
  </si>
  <si>
    <t>England</t>
  </si>
  <si>
    <t>% Gap - Rural as a Region to England</t>
  </si>
  <si>
    <t>Adur</t>
  </si>
  <si>
    <t>Predominantly Urban</t>
  </si>
  <si>
    <t>SD</t>
  </si>
  <si>
    <t>Predominantly Rural</t>
  </si>
  <si>
    <t>Amber Valley</t>
  </si>
  <si>
    <t>Arun</t>
  </si>
  <si>
    <t>Ashfield</t>
  </si>
  <si>
    <t>Ashford</t>
  </si>
  <si>
    <t>Urban with Significant Rural</t>
  </si>
  <si>
    <t>Babergh</t>
  </si>
  <si>
    <t>Barking and Dagenham</t>
  </si>
  <si>
    <t>L</t>
  </si>
  <si>
    <t>Barnet</t>
  </si>
  <si>
    <t>Barnsley</t>
  </si>
  <si>
    <t>MD</t>
  </si>
  <si>
    <t>Barrow-in-Furness</t>
  </si>
  <si>
    <t>Basildon</t>
  </si>
  <si>
    <t>Basingstoke and Deane</t>
  </si>
  <si>
    <t>Bassetlaw</t>
  </si>
  <si>
    <t>Bath and North East Somerset</t>
  </si>
  <si>
    <t>UA</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</si>
  <si>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</si>
  <si>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</si>
  <si>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</si>
  <si>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</si>
  <si>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</si>
  <si>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</si>
  <si>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</si>
  <si>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</si>
  <si>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</si>
  <si>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</si>
  <si>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</si>
  <si>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</si>
  <si>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</si>
  <si>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</si>
  <si>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</si>
  <si>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</si>
  <si>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</si>
  <si>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</si>
  <si>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</si>
  <si>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</si>
  <si>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</si>
  <si>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</si>
  <si>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</si>
  <si>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 Council</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</si>
  <si>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</si>
  <si>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</si>
  <si>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</si>
  <si>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</si>
  <si>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</si>
  <si>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</si>
  <si>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</si>
  <si>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</si>
  <si>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</si>
  <si>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</si>
  <si>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</si>
  <si>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</si>
  <si>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</si>
  <si>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</si>
  <si>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</si>
  <si>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</si>
  <si>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</si>
  <si>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</si>
  <si>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</si>
  <si>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</si>
  <si>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</si>
  <si>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</si>
  <si>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Cornwall</t>
  </si>
  <si>
    <t>Cotswold</t>
  </si>
  <si>
    <t>County Durham</t>
  </si>
  <si>
    <t>Coventry</t>
  </si>
  <si>
    <t>Craven</t>
  </si>
  <si>
    <t>Crawley</t>
  </si>
  <si>
    <t>Croydon</t>
  </si>
  <si>
    <t>Dacorum</t>
  </si>
  <si>
    <t>Darlington</t>
  </si>
  <si>
    <t>Dartford</t>
  </si>
  <si>
    <t>Derby</t>
  </si>
  <si>
    <t>Derbyshire Dales</t>
  </si>
  <si>
    <t>Doncaster</t>
  </si>
  <si>
    <t>Dorset Council</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</si>
  <si>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</si>
  <si>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</si>
  <si>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</si>
  <si>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</si>
  <si>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</si>
  <si>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</si>
  <si>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</si>
  <si>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</si>
  <si>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</si>
  <si>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</si>
  <si>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</si>
  <si>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</si>
  <si>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</si>
  <si>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</si>
  <si>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</si>
  <si>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</si>
  <si>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</si>
  <si>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</si>
  <si>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</si>
  <si>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</si>
  <si>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</si>
  <si>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</si>
  <si>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</si>
  <si>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</si>
  <si>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</si>
  <si>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</si>
  <si>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</si>
  <si>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</si>
  <si>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</si>
  <si>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</si>
  <si>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</si>
  <si>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</si>
  <si>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</si>
  <si>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</si>
  <si>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</si>
  <si>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</si>
  <si>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</si>
  <si>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</si>
  <si>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</si>
  <si>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</si>
  <si>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</si>
  <si>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</si>
  <si>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</si>
  <si>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</si>
  <si>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</si>
  <si>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</si>
  <si>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</si>
  <si>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</si>
  <si>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</si>
  <si>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</si>
  <si>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</si>
  <si>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</si>
  <si>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</si>
  <si>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</si>
  <si>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</si>
  <si>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</si>
  <si>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</si>
  <si>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</si>
  <si>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</si>
  <si>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</si>
  <si>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</si>
  <si>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</si>
  <si>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</si>
  <si>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</si>
  <si>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</si>
  <si>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</si>
  <si>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</si>
  <si>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</si>
  <si>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</si>
  <si>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</si>
  <si>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</si>
  <si>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</si>
  <si>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</si>
  <si>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</si>
  <si>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</si>
  <si>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</si>
  <si>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</si>
  <si>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</si>
  <si>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</si>
  <si>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</si>
  <si>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</si>
  <si>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</si>
  <si>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</si>
  <si>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</si>
  <si>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</si>
  <si>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</si>
  <si>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</si>
  <si>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</si>
  <si>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</si>
  <si>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</si>
  <si>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</si>
  <si>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</si>
  <si>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</si>
  <si>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</si>
  <si>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</si>
  <si>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</si>
  <si>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</si>
  <si>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</si>
  <si>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</si>
  <si>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</si>
  <si>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</si>
  <si>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</si>
  <si>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</si>
  <si>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</si>
  <si>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</si>
  <si>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</si>
  <si>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</si>
  <si>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</si>
  <si>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</si>
  <si>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</si>
  <si>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</si>
  <si>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</si>
  <si>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</si>
  <si>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</si>
  <si>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</si>
  <si>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</si>
  <si>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</si>
  <si>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</si>
  <si>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</si>
  <si>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</si>
  <si>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</si>
  <si>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</si>
  <si>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</si>
  <si>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</si>
  <si>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</si>
  <si>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</si>
  <si>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</si>
  <si>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</si>
  <si>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</si>
  <si>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</si>
  <si>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</si>
  <si>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</si>
  <si>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</si>
  <si>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</si>
  <si>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</si>
  <si>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</si>
  <si>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</si>
  <si>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</si>
  <si>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</si>
  <si>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</si>
  <si>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</si>
  <si>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</si>
  <si>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</si>
  <si>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</si>
  <si>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</si>
  <si>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</si>
  <si>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</si>
  <si>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</si>
  <si>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</si>
  <si>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</si>
  <si>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</si>
  <si>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</si>
  <si>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</si>
  <si>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</si>
  <si>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</si>
  <si>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</si>
  <si>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</si>
  <si>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</si>
  <si>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</si>
  <si>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</si>
  <si>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</si>
  <si>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</si>
  <si>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</si>
  <si>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</si>
  <si>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</si>
  <si>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</si>
  <si>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</si>
  <si>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</si>
  <si>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</si>
  <si>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</si>
  <si>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</si>
  <si>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</si>
  <si>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</si>
  <si>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</si>
  <si>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</si>
  <si>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</si>
  <si>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</si>
  <si>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</si>
  <si>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</si>
  <si>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</si>
  <si>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</si>
  <si>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</si>
  <si>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</si>
  <si>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</si>
  <si>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</si>
  <si>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</si>
  <si>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</si>
  <si>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</si>
  <si>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</si>
  <si>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</si>
  <si>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</si>
  <si>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</si>
  <si>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</si>
  <si>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</si>
  <si>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</si>
  <si>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</si>
  <si>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</si>
  <si>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</si>
  <si>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</si>
  <si>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</si>
  <si>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</si>
  <si>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</si>
  <si>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</si>
  <si>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</si>
  <si>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</si>
  <si>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</si>
  <si>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</si>
  <si>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</si>
  <si>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</si>
  <si>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</si>
  <si>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</si>
  <si>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</si>
  <si>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</si>
  <si>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</si>
  <si>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</si>
  <si>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</si>
  <si>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</si>
  <si>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</si>
  <si>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</si>
  <si>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</si>
  <si>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</si>
  <si>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</si>
  <si>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</si>
  <si>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</si>
  <si>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</si>
  <si>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</si>
  <si>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</si>
  <si>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</si>
  <si>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</si>
  <si>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</si>
  <si>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</si>
  <si>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</si>
  <si>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</si>
  <si>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</si>
  <si>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Cambridgeshire</t>
  </si>
  <si>
    <t>SC</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</si>
  <si>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</si>
  <si>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</si>
  <si>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</si>
  <si>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</si>
  <si>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</si>
  <si>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</si>
  <si>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</si>
  <si>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</si>
  <si>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</si>
  <si>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</si>
  <si>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</si>
  <si>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</si>
  <si>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</si>
  <si>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</si>
  <si>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</si>
  <si>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</si>
  <si>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</si>
  <si>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</si>
  <si>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</si>
  <si>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</si>
  <si>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</si>
  <si>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</si>
  <si>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</si>
  <si>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</si>
  <si>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Aylesbury Vale</t>
  </si>
  <si>
    <t>Bournemouth</t>
  </si>
  <si>
    <t>Chiltern</t>
  </si>
  <si>
    <t>Christchurch</t>
  </si>
  <si>
    <t>Corby</t>
  </si>
  <si>
    <t>Daventry</t>
  </si>
  <si>
    <t>East Dorset</t>
  </si>
  <si>
    <t>East Northamptonshire</t>
  </si>
  <si>
    <t>Forest Heath</t>
  </si>
  <si>
    <t>Kettering</t>
  </si>
  <si>
    <t>North Dorset</t>
  </si>
  <si>
    <t>Northampton</t>
  </si>
  <si>
    <t>Poole</t>
  </si>
  <si>
    <t>Purbeck</t>
  </si>
  <si>
    <t>South Bucks</t>
  </si>
  <si>
    <t>South Northamptonshire</t>
  </si>
  <si>
    <t>St Edmundsbury</t>
  </si>
  <si>
    <t>Suffolk Coastal</t>
  </si>
  <si>
    <t>Taunton Deane</t>
  </si>
  <si>
    <t>Waveney</t>
  </si>
  <si>
    <t>Wellingborough</t>
  </si>
  <si>
    <t>West Dorset</t>
  </si>
  <si>
    <t>West Somerset</t>
  </si>
  <si>
    <t>Weymouth and Portland</t>
  </si>
  <si>
    <t>Wycombe</t>
  </si>
  <si>
    <t>Dorset</t>
  </si>
  <si>
    <t>Buckinghamshire</t>
  </si>
  <si>
    <t>Greater Manchester</t>
  </si>
  <si>
    <t>Merseyside</t>
  </si>
  <si>
    <t>South Yorkshire</t>
  </si>
  <si>
    <t>West Midlands</t>
  </si>
  <si>
    <t>West Yorkshire</t>
  </si>
  <si>
    <t>Tyne and Wear</t>
  </si>
  <si>
    <t/>
  </si>
  <si>
    <t>LAD21CD</t>
  </si>
  <si>
    <t>LAD21NM</t>
  </si>
  <si>
    <t>LAU121CD</t>
  </si>
  <si>
    <t>LAU121NM</t>
  </si>
  <si>
    <t>ITL321CD</t>
  </si>
  <si>
    <t>ITL321NM</t>
  </si>
  <si>
    <t>ITL221CD</t>
  </si>
  <si>
    <t>ITL221NM</t>
  </si>
  <si>
    <t>ITL121CD</t>
  </si>
  <si>
    <t>ITL121NM</t>
  </si>
  <si>
    <t>FID</t>
  </si>
  <si>
    <t>CTY21CD</t>
  </si>
  <si>
    <t>CTY21NM</t>
  </si>
  <si>
    <t>E06000032</t>
  </si>
  <si>
    <t>TLH21</t>
  </si>
  <si>
    <t>TLH2</t>
  </si>
  <si>
    <t>Bedfordshire and Hertfordshire</t>
  </si>
  <si>
    <t>TLH</t>
  </si>
  <si>
    <t>East</t>
  </si>
  <si>
    <t>E07000008</t>
  </si>
  <si>
    <t>E10000003</t>
  </si>
  <si>
    <t>E07000095</t>
  </si>
  <si>
    <t>TLH23</t>
  </si>
  <si>
    <t>Hertfordshire CC</t>
  </si>
  <si>
    <t>E07000009</t>
  </si>
  <si>
    <t>E07000096</t>
  </si>
  <si>
    <t>E07000010</t>
  </si>
  <si>
    <t>E07000098</t>
  </si>
  <si>
    <t>E07000011</t>
  </si>
  <si>
    <t>E07000099</t>
  </si>
  <si>
    <t>E07000012</t>
  </si>
  <si>
    <t>E07000102</t>
  </si>
  <si>
    <t>E07000026</t>
  </si>
  <si>
    <t>E10000006</t>
  </si>
  <si>
    <t>E07000103</t>
  </si>
  <si>
    <t>E07000027</t>
  </si>
  <si>
    <t>E07000240</t>
  </si>
  <si>
    <t>E07000028</t>
  </si>
  <si>
    <t>E07000241</t>
  </si>
  <si>
    <t>E07000029</t>
  </si>
  <si>
    <t>E07000242</t>
  </si>
  <si>
    <t>E07000030</t>
  </si>
  <si>
    <t>E07000243</t>
  </si>
  <si>
    <t>E07000031</t>
  </si>
  <si>
    <t>E06000055</t>
  </si>
  <si>
    <t>TLH24</t>
  </si>
  <si>
    <t>E07000032</t>
  </si>
  <si>
    <t>E10000007</t>
  </si>
  <si>
    <t>E06000056</t>
  </si>
  <si>
    <t>TLH25</t>
  </si>
  <si>
    <t>E07000033</t>
  </si>
  <si>
    <t>E06000036</t>
  </si>
  <si>
    <t>TLJ11</t>
  </si>
  <si>
    <t>Berkshire</t>
  </si>
  <si>
    <t>TLJ1</t>
  </si>
  <si>
    <t>Berkshire, Buckinghamshire and Oxfordshire</t>
  </si>
  <si>
    <t>TLJ</t>
  </si>
  <si>
    <t>South East (England)</t>
  </si>
  <si>
    <t>E07000034</t>
  </si>
  <si>
    <t>E06000037</t>
  </si>
  <si>
    <t>E07000035</t>
  </si>
  <si>
    <t>E06000038</t>
  </si>
  <si>
    <t>E07000036</t>
  </si>
  <si>
    <t>E06000039</t>
  </si>
  <si>
    <t>E07000037</t>
  </si>
  <si>
    <t>E06000040</t>
  </si>
  <si>
    <t>E07000038</t>
  </si>
  <si>
    <t>E06000041</t>
  </si>
  <si>
    <t>E07000039</t>
  </si>
  <si>
    <t>E06000042</t>
  </si>
  <si>
    <t>TLJ12</t>
  </si>
  <si>
    <t>E07000040</t>
  </si>
  <si>
    <t>E10000008</t>
  </si>
  <si>
    <t>E06000060</t>
  </si>
  <si>
    <t>TLJ13</t>
  </si>
  <si>
    <t>E07000041</t>
  </si>
  <si>
    <t>E07000177</t>
  </si>
  <si>
    <t>TLJ14</t>
  </si>
  <si>
    <t>Oxfordshire CC</t>
  </si>
  <si>
    <t>E07000042</t>
  </si>
  <si>
    <t>E07000178</t>
  </si>
  <si>
    <t>E07000043</t>
  </si>
  <si>
    <t>E07000179</t>
  </si>
  <si>
    <t>E07000044</t>
  </si>
  <si>
    <t>E07000180</t>
  </si>
  <si>
    <t>E07000045</t>
  </si>
  <si>
    <t>E07000181</t>
  </si>
  <si>
    <t>E07000046</t>
  </si>
  <si>
    <t>E06000007</t>
  </si>
  <si>
    <t>TLD61</t>
  </si>
  <si>
    <t>TLD6</t>
  </si>
  <si>
    <t>Cheshire</t>
  </si>
  <si>
    <t>TLD</t>
  </si>
  <si>
    <t>North West (England)</t>
  </si>
  <si>
    <t>E07000047</t>
  </si>
  <si>
    <t>E06000049</t>
  </si>
  <si>
    <t>TLD62</t>
  </si>
  <si>
    <t>E07000061</t>
  </si>
  <si>
    <t>E10000011</t>
  </si>
  <si>
    <t>E06000050</t>
  </si>
  <si>
    <t>TLD63</t>
  </si>
  <si>
    <t>E07000062</t>
  </si>
  <si>
    <t>E06000052</t>
  </si>
  <si>
    <t>TLK30</t>
  </si>
  <si>
    <t>Cornwall and Isles of Scilly</t>
  </si>
  <si>
    <t>TLK3</t>
  </si>
  <si>
    <t>TLK</t>
  </si>
  <si>
    <t>South West (England)</t>
  </si>
  <si>
    <t>E07000063</t>
  </si>
  <si>
    <t>E06000053</t>
  </si>
  <si>
    <t>E07000064</t>
  </si>
  <si>
    <t>TLD11</t>
  </si>
  <si>
    <t>West Cumbria</t>
  </si>
  <si>
    <t>TLD1</t>
  </si>
  <si>
    <t>E07000065</t>
  </si>
  <si>
    <t>E07000066</t>
  </si>
  <si>
    <t>E10000012</t>
  </si>
  <si>
    <t>E07000067</t>
  </si>
  <si>
    <t>TLD12</t>
  </si>
  <si>
    <t>East Cumbria</t>
  </si>
  <si>
    <t>E07000068</t>
  </si>
  <si>
    <t>E07000069</t>
  </si>
  <si>
    <t>E07000070</t>
  </si>
  <si>
    <t>E06000015</t>
  </si>
  <si>
    <t>TLF11</t>
  </si>
  <si>
    <t>TLF1</t>
  </si>
  <si>
    <t>Derbyshire and Nottinghamshire</t>
  </si>
  <si>
    <t>TLF</t>
  </si>
  <si>
    <t>East Midlands (England)</t>
  </si>
  <si>
    <t>E07000071</t>
  </si>
  <si>
    <t>TLF12</t>
  </si>
  <si>
    <t>East Derbyshire</t>
  </si>
  <si>
    <t>E07000072</t>
  </si>
  <si>
    <t>E07000073</t>
  </si>
  <si>
    <t>E07000074</t>
  </si>
  <si>
    <t>TLF13</t>
  </si>
  <si>
    <t>South and West Derbyshire</t>
  </si>
  <si>
    <t>E07000075</t>
  </si>
  <si>
    <t>E07000076</t>
  </si>
  <si>
    <t>E07000077</t>
  </si>
  <si>
    <t>E07000078</t>
  </si>
  <si>
    <t>E10000013</t>
  </si>
  <si>
    <t>E07000079</t>
  </si>
  <si>
    <t>E06000018</t>
  </si>
  <si>
    <t>TLF14</t>
  </si>
  <si>
    <t>E07000080</t>
  </si>
  <si>
    <t>E07000170</t>
  </si>
  <si>
    <t>TLF15</t>
  </si>
  <si>
    <t>North Nottinghamshire</t>
  </si>
  <si>
    <t>E07000081</t>
  </si>
  <si>
    <t>E07000171</t>
  </si>
  <si>
    <t>E07000082</t>
  </si>
  <si>
    <t>E07000174</t>
  </si>
  <si>
    <t>E07000083</t>
  </si>
  <si>
    <t>E07000175</t>
  </si>
  <si>
    <t>E08000001</t>
  </si>
  <si>
    <t>E11000001</t>
  </si>
  <si>
    <t>E07000172</t>
  </si>
  <si>
    <t>TLF16</t>
  </si>
  <si>
    <t>South Nottinghamshire</t>
  </si>
  <si>
    <t>E08000002</t>
  </si>
  <si>
    <t>E07000173</t>
  </si>
  <si>
    <t>E08000003</t>
  </si>
  <si>
    <t>E07000176</t>
  </si>
  <si>
    <t>E08000004</t>
  </si>
  <si>
    <t>E06000026</t>
  </si>
  <si>
    <t>TLK41</t>
  </si>
  <si>
    <t>TLK4</t>
  </si>
  <si>
    <t>E08000005</t>
  </si>
  <si>
    <t>E06000027</t>
  </si>
  <si>
    <t>TLK42</t>
  </si>
  <si>
    <t>E08000006</t>
  </si>
  <si>
    <t>TLK43</t>
  </si>
  <si>
    <t>Devon CC</t>
  </si>
  <si>
    <t>E08000007</t>
  </si>
  <si>
    <t>E08000008</t>
  </si>
  <si>
    <t>E08000009</t>
  </si>
  <si>
    <t>E08000010</t>
  </si>
  <si>
    <t>E07000084</t>
  </si>
  <si>
    <t>E10000014</t>
  </si>
  <si>
    <t>E07000085</t>
  </si>
  <si>
    <t>E07000086</t>
  </si>
  <si>
    <t>E07000087</t>
  </si>
  <si>
    <t>E07000187</t>
  </si>
  <si>
    <t>TLK23</t>
  </si>
  <si>
    <t>Somerset CC</t>
  </si>
  <si>
    <t>TLK2</t>
  </si>
  <si>
    <t>Dorset and Somerset</t>
  </si>
  <si>
    <t>E07000088</t>
  </si>
  <si>
    <t>E07000188</t>
  </si>
  <si>
    <t>E07000089</t>
  </si>
  <si>
    <t>E07000189</t>
  </si>
  <si>
    <t>E07000090</t>
  </si>
  <si>
    <t>E07000246</t>
  </si>
  <si>
    <t>E07000091</t>
  </si>
  <si>
    <t>E06000058</t>
  </si>
  <si>
    <t>TLK24</t>
  </si>
  <si>
    <t>E07000092</t>
  </si>
  <si>
    <t>E06000059</t>
  </si>
  <si>
    <t>TLK25</t>
  </si>
  <si>
    <t>E07000093</t>
  </si>
  <si>
    <t>E06000031</t>
  </si>
  <si>
    <t>TLH11</t>
  </si>
  <si>
    <t>TLH1</t>
  </si>
  <si>
    <t>East Anglia</t>
  </si>
  <si>
    <t>E07000094</t>
  </si>
  <si>
    <t>TLH12</t>
  </si>
  <si>
    <t>Cambridgeshire CC</t>
  </si>
  <si>
    <t>E10000015</t>
  </si>
  <si>
    <t>E07000200</t>
  </si>
  <si>
    <t>TLH14</t>
  </si>
  <si>
    <t>Suffolk CC</t>
  </si>
  <si>
    <t>E07000202</t>
  </si>
  <si>
    <t>E07000203</t>
  </si>
  <si>
    <t>E07000244</t>
  </si>
  <si>
    <t>E07000245</t>
  </si>
  <si>
    <t>E07000144</t>
  </si>
  <si>
    <t>TLH15</t>
  </si>
  <si>
    <t>Norwich and East Norfolk</t>
  </si>
  <si>
    <t>E09000001</t>
  </si>
  <si>
    <t>E13000001</t>
  </si>
  <si>
    <t>Inner London</t>
  </si>
  <si>
    <t>E07000145</t>
  </si>
  <si>
    <t>E09000007</t>
  </si>
  <si>
    <t>E07000148</t>
  </si>
  <si>
    <t>E09000012</t>
  </si>
  <si>
    <t>E07000146</t>
  </si>
  <si>
    <t>TLH16</t>
  </si>
  <si>
    <t>North and West Norfolk</t>
  </si>
  <si>
    <t>E09000013</t>
  </si>
  <si>
    <t>E07000147</t>
  </si>
  <si>
    <t>E09000014</t>
  </si>
  <si>
    <t>E07000143</t>
  </si>
  <si>
    <t>TLH17</t>
  </si>
  <si>
    <t>Breckland and South Norfolk</t>
  </si>
  <si>
    <t>E09000019</t>
  </si>
  <si>
    <t>E07000149</t>
  </si>
  <si>
    <t>E09000020</t>
  </si>
  <si>
    <t>W06000021</t>
  </si>
  <si>
    <t>Monmouthshire</t>
  </si>
  <si>
    <t>TLL21</t>
  </si>
  <si>
    <t>Monmouthshire and Newport</t>
  </si>
  <si>
    <t>TLL2</t>
  </si>
  <si>
    <t>East Wales</t>
  </si>
  <si>
    <t>TLL</t>
  </si>
  <si>
    <t>Wales</t>
  </si>
  <si>
    <t>E09000022</t>
  </si>
  <si>
    <t>W06000022</t>
  </si>
  <si>
    <t>Newport</t>
  </si>
  <si>
    <t>E09000023</t>
  </si>
  <si>
    <t>W06000014</t>
  </si>
  <si>
    <t>Vale of Glamorgan</t>
  </si>
  <si>
    <t>TLL22</t>
  </si>
  <si>
    <t>Cardiff and Vale of Glamorgan</t>
  </si>
  <si>
    <t>E09000025</t>
  </si>
  <si>
    <t>W06000015</t>
  </si>
  <si>
    <t>Cardiff</t>
  </si>
  <si>
    <t>E09000028</t>
  </si>
  <si>
    <t>W06000005</t>
  </si>
  <si>
    <t>Flintshire</t>
  </si>
  <si>
    <t>TLL23</t>
  </si>
  <si>
    <t>Flintshire and Wrexham</t>
  </si>
  <si>
    <t>E09000030</t>
  </si>
  <si>
    <t>W06000006</t>
  </si>
  <si>
    <t>Wrexham</t>
  </si>
  <si>
    <t>E09000032</t>
  </si>
  <si>
    <t>W06000023</t>
  </si>
  <si>
    <t>Powys</t>
  </si>
  <si>
    <t>TLL24</t>
  </si>
  <si>
    <t>E09000033</t>
  </si>
  <si>
    <t>E06000010</t>
  </si>
  <si>
    <t>TLE11</t>
  </si>
  <si>
    <t>TLE1</t>
  </si>
  <si>
    <t>East Yorkshire and Northern Lincolnshire</t>
  </si>
  <si>
    <t>TLE</t>
  </si>
  <si>
    <t>Yorkshire and The Humber</t>
  </si>
  <si>
    <t>E07000105</t>
  </si>
  <si>
    <t>E10000016</t>
  </si>
  <si>
    <t>E06000011</t>
  </si>
  <si>
    <t>TLE12</t>
  </si>
  <si>
    <t>E07000106</t>
  </si>
  <si>
    <t>E06000012</t>
  </si>
  <si>
    <t>TLE13</t>
  </si>
  <si>
    <t>North and North East Lincolnshire</t>
  </si>
  <si>
    <t>E07000107</t>
  </si>
  <si>
    <t>E06000013</t>
  </si>
  <si>
    <t>E07000108</t>
  </si>
  <si>
    <t>S12000041</t>
  </si>
  <si>
    <t>Angus</t>
  </si>
  <si>
    <t>S30000048</t>
  </si>
  <si>
    <t>TLM71</t>
  </si>
  <si>
    <t>Angus and Dundee City</t>
  </si>
  <si>
    <t>TLM7</t>
  </si>
  <si>
    <t>Eastern Scotland</t>
  </si>
  <si>
    <t>TLM</t>
  </si>
  <si>
    <t>Scotland</t>
  </si>
  <si>
    <t>E07000109</t>
  </si>
  <si>
    <t>S12000042</t>
  </si>
  <si>
    <t>Dundee City</t>
  </si>
  <si>
    <t>S30000049</t>
  </si>
  <si>
    <t>E07000110</t>
  </si>
  <si>
    <t>S12000005</t>
  </si>
  <si>
    <t>Clackmannanshire</t>
  </si>
  <si>
    <t>S30000003</t>
  </si>
  <si>
    <t>TLM72</t>
  </si>
  <si>
    <t>Clackmannanshire and Fife</t>
  </si>
  <si>
    <t>E07000111</t>
  </si>
  <si>
    <t>S12000047</t>
  </si>
  <si>
    <t>Fife</t>
  </si>
  <si>
    <t>S30000042</t>
  </si>
  <si>
    <t>E07000112</t>
  </si>
  <si>
    <t>S12000010</t>
  </si>
  <si>
    <t>East Lothian</t>
  </si>
  <si>
    <t>S30000005</t>
  </si>
  <si>
    <t>TLM73</t>
  </si>
  <si>
    <t>East Lothian and Midlothian</t>
  </si>
  <si>
    <t>E07000113</t>
  </si>
  <si>
    <t>S12000019</t>
  </si>
  <si>
    <t>Midlothian</t>
  </si>
  <si>
    <t>S30000006</t>
  </si>
  <si>
    <t>E07000114</t>
  </si>
  <si>
    <t>S12000036</t>
  </si>
  <si>
    <t>City of Edinburgh</t>
  </si>
  <si>
    <t>S30000008</t>
  </si>
  <si>
    <t>TLM75</t>
  </si>
  <si>
    <t>E07000115</t>
  </si>
  <si>
    <t>S12000014</t>
  </si>
  <si>
    <t>Falkirk</t>
  </si>
  <si>
    <t>S30000009</t>
  </si>
  <si>
    <t>TLM76</t>
  </si>
  <si>
    <t>E07000116</t>
  </si>
  <si>
    <t>S12000030</t>
  </si>
  <si>
    <t>Stirling</t>
  </si>
  <si>
    <t>S30000011</t>
  </si>
  <si>
    <t>TLM77</t>
  </si>
  <si>
    <t>Perth and Kinross, and Stirling</t>
  </si>
  <si>
    <t>E07000117</t>
  </si>
  <si>
    <t>E10000017</t>
  </si>
  <si>
    <t>S12000048</t>
  </si>
  <si>
    <t>Perth and Kinross</t>
  </si>
  <si>
    <t>S30000043</t>
  </si>
  <si>
    <t>E07000118</t>
  </si>
  <si>
    <t>S12000040</t>
  </si>
  <si>
    <t>West Lothian</t>
  </si>
  <si>
    <t>S30000012</t>
  </si>
  <si>
    <t>TLM78</t>
  </si>
  <si>
    <t>E07000119</t>
  </si>
  <si>
    <t>E06000033</t>
  </si>
  <si>
    <t>TLH31</t>
  </si>
  <si>
    <t>TLH3</t>
  </si>
  <si>
    <t>E07000120</t>
  </si>
  <si>
    <t>E06000034</t>
  </si>
  <si>
    <t>TLH32</t>
  </si>
  <si>
    <t>E07000121</t>
  </si>
  <si>
    <t>TLH34</t>
  </si>
  <si>
    <t>Essex Haven Gateway</t>
  </si>
  <si>
    <t>E07000122</t>
  </si>
  <si>
    <t>E07000123</t>
  </si>
  <si>
    <t>E07000124</t>
  </si>
  <si>
    <t>TLH35</t>
  </si>
  <si>
    <t>West Essex</t>
  </si>
  <si>
    <t>E07000125</t>
  </si>
  <si>
    <t>E07000126</t>
  </si>
  <si>
    <t>E07000127</t>
  </si>
  <si>
    <t>TLH36</t>
  </si>
  <si>
    <t>Heart of Essex</t>
  </si>
  <si>
    <t>E07000128</t>
  </si>
  <si>
    <t>E07000134</t>
  </si>
  <si>
    <t>E10000018</t>
  </si>
  <si>
    <t>E07000135</t>
  </si>
  <si>
    <t>TLH37</t>
  </si>
  <si>
    <t>Essex Thames Gateway</t>
  </si>
  <si>
    <t>E07000129</t>
  </si>
  <si>
    <t>E07000130</t>
  </si>
  <si>
    <t>E07000131</t>
  </si>
  <si>
    <t>E06000023</t>
  </si>
  <si>
    <t>TLK11</t>
  </si>
  <si>
    <t>TLK1</t>
  </si>
  <si>
    <t>Gloucestershire, Wiltshire and Bath/Bristol area</t>
  </si>
  <si>
    <t>E07000132</t>
  </si>
  <si>
    <t>E06000022</t>
  </si>
  <si>
    <t>TLK12</t>
  </si>
  <si>
    <t>Bath and North East Somerset, North Somerset and South Gloucestershire</t>
  </si>
  <si>
    <t>E07000133</t>
  </si>
  <si>
    <t>E06000024</t>
  </si>
  <si>
    <t>E07000136</t>
  </si>
  <si>
    <t>E10000019</t>
  </si>
  <si>
    <t>E06000025</t>
  </si>
  <si>
    <t>E07000137</t>
  </si>
  <si>
    <t>TLK13</t>
  </si>
  <si>
    <t>Gloucestershire CC</t>
  </si>
  <si>
    <t>E07000138</t>
  </si>
  <si>
    <t>E07000139</t>
  </si>
  <si>
    <t>E07000140</t>
  </si>
  <si>
    <t>E07000141</t>
  </si>
  <si>
    <t>E07000142</t>
  </si>
  <si>
    <t>E08000011</t>
  </si>
  <si>
    <t>E11000002</t>
  </si>
  <si>
    <t>E06000030</t>
  </si>
  <si>
    <t>TLK14</t>
  </si>
  <si>
    <t>E08000012</t>
  </si>
  <si>
    <t>E06000054</t>
  </si>
  <si>
    <t>TLK15</t>
  </si>
  <si>
    <t>E08000013</t>
  </si>
  <si>
    <t>TLD33</t>
  </si>
  <si>
    <t>TLD3</t>
  </si>
  <si>
    <t>E08000014</t>
  </si>
  <si>
    <t>TLD34</t>
  </si>
  <si>
    <t>Greater Manchester South West</t>
  </si>
  <si>
    <t>E08000015</t>
  </si>
  <si>
    <t>E10000020</t>
  </si>
  <si>
    <t>TLD35</t>
  </si>
  <si>
    <t>Greater Manchester South East</t>
  </si>
  <si>
    <t>TLD36</t>
  </si>
  <si>
    <t>Greater Manchester North West</t>
  </si>
  <si>
    <t>TLD37</t>
  </si>
  <si>
    <t>Greater Manchester North East</t>
  </si>
  <si>
    <t>E07000163</t>
  </si>
  <si>
    <t>E10000023</t>
  </si>
  <si>
    <t>E06000044</t>
  </si>
  <si>
    <t>TLJ31</t>
  </si>
  <si>
    <t>TLJ3</t>
  </si>
  <si>
    <t>Hampshire and Isle of Wight</t>
  </si>
  <si>
    <t>E07000164</t>
  </si>
  <si>
    <t>E06000045</t>
  </si>
  <si>
    <t>TLJ32</t>
  </si>
  <si>
    <t>E07000165</t>
  </si>
  <si>
    <t>E06000046</t>
  </si>
  <si>
    <t>TLJ34</t>
  </si>
  <si>
    <t>E07000166</t>
  </si>
  <si>
    <t>TLJ35</t>
  </si>
  <si>
    <t>South Hampshire</t>
  </si>
  <si>
    <t>E07000167</t>
  </si>
  <si>
    <t>E07000168</t>
  </si>
  <si>
    <t>E07000169</t>
  </si>
  <si>
    <t>E10000024</t>
  </si>
  <si>
    <t>TLJ36</t>
  </si>
  <si>
    <t>Central Hampshire</t>
  </si>
  <si>
    <t>TLJ37</t>
  </si>
  <si>
    <t>North Hampshire</t>
  </si>
  <si>
    <t>E09000002</t>
  </si>
  <si>
    <t>E13000002</t>
  </si>
  <si>
    <t>Outer London</t>
  </si>
  <si>
    <t>E06000019</t>
  </si>
  <si>
    <t>TLG11</t>
  </si>
  <si>
    <t>TLG1</t>
  </si>
  <si>
    <t>Herefordshire, Worcestershire and Warwickshire</t>
  </si>
  <si>
    <t>TLG</t>
  </si>
  <si>
    <t>West Midlands (England)</t>
  </si>
  <si>
    <t>E09000003</t>
  </si>
  <si>
    <t>E07000234</t>
  </si>
  <si>
    <t>TLG12</t>
  </si>
  <si>
    <t>Worcestershire CC</t>
  </si>
  <si>
    <t>E09000004</t>
  </si>
  <si>
    <t>E07000235</t>
  </si>
  <si>
    <t>E09000005</t>
  </si>
  <si>
    <t>E07000236</t>
  </si>
  <si>
    <t>E09000006</t>
  </si>
  <si>
    <t>E07000237</t>
  </si>
  <si>
    <t>E09000008</t>
  </si>
  <si>
    <t>E07000238</t>
  </si>
  <si>
    <t>E09000009</t>
  </si>
  <si>
    <t>E07000239</t>
  </si>
  <si>
    <t>E09000010</t>
  </si>
  <si>
    <t>E07000218</t>
  </si>
  <si>
    <t>TLG13</t>
  </si>
  <si>
    <t>Warwickshire CC</t>
  </si>
  <si>
    <t>E09000011</t>
  </si>
  <si>
    <t>E07000219</t>
  </si>
  <si>
    <t>E09000015</t>
  </si>
  <si>
    <t>E07000220</t>
  </si>
  <si>
    <t>E09000016</t>
  </si>
  <si>
    <t>E07000221</t>
  </si>
  <si>
    <t>E09000017</t>
  </si>
  <si>
    <t>E07000222</t>
  </si>
  <si>
    <t>E09000018</t>
  </si>
  <si>
    <t>S12000017</t>
  </si>
  <si>
    <t>Highland</t>
  </si>
  <si>
    <t>S30000028</t>
  </si>
  <si>
    <t>Ross and Cromarty</t>
  </si>
  <si>
    <t>TLM61</t>
  </si>
  <si>
    <t>Caithness and Sutherland, and Ross and Cromarty</t>
  </si>
  <si>
    <t>TLM6</t>
  </si>
  <si>
    <t>Highlands and Islands</t>
  </si>
  <si>
    <t>E09000021</t>
  </si>
  <si>
    <t>S30000029</t>
  </si>
  <si>
    <t>Caithness and Sutherland</t>
  </si>
  <si>
    <t>E09000024</t>
  </si>
  <si>
    <t>S30000030</t>
  </si>
  <si>
    <t>Inverness and Nairn</t>
  </si>
  <si>
    <t>TLM62</t>
  </si>
  <si>
    <t>Inverness and Nairn, Moray, and Badenoch and Strathspey</t>
  </si>
  <si>
    <t>E09000026</t>
  </si>
  <si>
    <t>S30000031</t>
  </si>
  <si>
    <t>Badenoch and Strathspey</t>
  </si>
  <si>
    <t>E09000027</t>
  </si>
  <si>
    <t>S12000020</t>
  </si>
  <si>
    <t>Moray</t>
  </si>
  <si>
    <t>S30000032</t>
  </si>
  <si>
    <t>West Moray</t>
  </si>
  <si>
    <t>E09000029</t>
  </si>
  <si>
    <t>S30000033</t>
  </si>
  <si>
    <t>North East Moray</t>
  </si>
  <si>
    <t>E09000031</t>
  </si>
  <si>
    <t>S12000021</t>
  </si>
  <si>
    <t>North Ayrshire</t>
  </si>
  <si>
    <t>S30000034</t>
  </si>
  <si>
    <t>Arran and Cumbrae</t>
  </si>
  <si>
    <t>TLM63</t>
  </si>
  <si>
    <t>Lochaber, Skye and Lochalsh, Arran and Cumbrae, and Argyll and Bute</t>
  </si>
  <si>
    <t>E10000025</t>
  </si>
  <si>
    <t>S12000035</t>
  </si>
  <si>
    <t>Argyll and Bute</t>
  </si>
  <si>
    <t>S30000035</t>
  </si>
  <si>
    <t>Argyll and Bute Islands</t>
  </si>
  <si>
    <t>S30000036</t>
  </si>
  <si>
    <t>Argyll and Bute Mainland</t>
  </si>
  <si>
    <t>S30000037</t>
  </si>
  <si>
    <t>Lochaber</t>
  </si>
  <si>
    <t>S30000038</t>
  </si>
  <si>
    <t>Skye and Lochalsh</t>
  </si>
  <si>
    <t>S12000013</t>
  </si>
  <si>
    <t>Na h-Eileanan Siar</t>
  </si>
  <si>
    <t>S30000039</t>
  </si>
  <si>
    <t>TLM64</t>
  </si>
  <si>
    <t>E10000027</t>
  </si>
  <si>
    <t>S12000023</t>
  </si>
  <si>
    <t>Orkney Islands</t>
  </si>
  <si>
    <t>S30000040</t>
  </si>
  <si>
    <t>TLM65</t>
  </si>
  <si>
    <t>S12000027</t>
  </si>
  <si>
    <t>Shetland Islands</t>
  </si>
  <si>
    <t>S30000041</t>
  </si>
  <si>
    <t>TLM66</t>
  </si>
  <si>
    <t>TLI41</t>
  </si>
  <si>
    <t>Hackney and Newham</t>
  </si>
  <si>
    <t>TLI4</t>
  </si>
  <si>
    <t>Inner London - East</t>
  </si>
  <si>
    <t>TLI</t>
  </si>
  <si>
    <t>London</t>
  </si>
  <si>
    <t>E08000016</t>
  </si>
  <si>
    <t>E11000003</t>
  </si>
  <si>
    <t>TLI42</t>
  </si>
  <si>
    <t>E08000017</t>
  </si>
  <si>
    <t>TLI43</t>
  </si>
  <si>
    <t>Haringey and Islington</t>
  </si>
  <si>
    <t>E08000018</t>
  </si>
  <si>
    <t>E08000019</t>
  </si>
  <si>
    <t>TLI44</t>
  </si>
  <si>
    <t>Lewisham and Southwark</t>
  </si>
  <si>
    <t>E07000192</t>
  </si>
  <si>
    <t>E10000028</t>
  </si>
  <si>
    <t>E07000193</t>
  </si>
  <si>
    <t>TLI45</t>
  </si>
  <si>
    <t>E07000194</t>
  </si>
  <si>
    <t>TLI31</t>
  </si>
  <si>
    <t>Camden and City of London</t>
  </si>
  <si>
    <t>TLI3</t>
  </si>
  <si>
    <t>Inner London - West</t>
  </si>
  <si>
    <t>E07000195</t>
  </si>
  <si>
    <t>E07000196</t>
  </si>
  <si>
    <t>TLI32</t>
  </si>
  <si>
    <t>E07000197</t>
  </si>
  <si>
    <t>TLI33</t>
  </si>
  <si>
    <t>Kensington &amp; Chelsea and Hammersmith &amp; Fulham</t>
  </si>
  <si>
    <t>E07000198</t>
  </si>
  <si>
    <t>E07000199</t>
  </si>
  <si>
    <t>TLI34</t>
  </si>
  <si>
    <t>E10000029</t>
  </si>
  <si>
    <t>E06000035</t>
  </si>
  <si>
    <t>TLJ41</t>
  </si>
  <si>
    <t>TLJ4</t>
  </si>
  <si>
    <t>TLJ43</t>
  </si>
  <si>
    <t>Kent Thames Gateway</t>
  </si>
  <si>
    <t>TLJ44</t>
  </si>
  <si>
    <t>East Kent</t>
  </si>
  <si>
    <t>E07000207</t>
  </si>
  <si>
    <t>E10000030</t>
  </si>
  <si>
    <t>E07000208</t>
  </si>
  <si>
    <t>E07000209</t>
  </si>
  <si>
    <t>E07000210</t>
  </si>
  <si>
    <t>TLJ45</t>
  </si>
  <si>
    <t>Mid Kent</t>
  </si>
  <si>
    <t>E07000211</t>
  </si>
  <si>
    <t>E07000212</t>
  </si>
  <si>
    <t>TLJ46</t>
  </si>
  <si>
    <t>West Kent</t>
  </si>
  <si>
    <t>E07000213</t>
  </si>
  <si>
    <t>E07000214</t>
  </si>
  <si>
    <t>E07000215</t>
  </si>
  <si>
    <t>E06000008</t>
  </si>
  <si>
    <t>TLD41</t>
  </si>
  <si>
    <t>TLD4</t>
  </si>
  <si>
    <t>E07000216</t>
  </si>
  <si>
    <t>E06000009</t>
  </si>
  <si>
    <t>TLD42</t>
  </si>
  <si>
    <t>E07000217</t>
  </si>
  <si>
    <t>TLD44</t>
  </si>
  <si>
    <t>Lancaster and Wyre</t>
  </si>
  <si>
    <t>E08000021</t>
  </si>
  <si>
    <t>E11000007</t>
  </si>
  <si>
    <t>E08000022</t>
  </si>
  <si>
    <t>TLD45</t>
  </si>
  <si>
    <t>Mid Lancashire</t>
  </si>
  <si>
    <t>E08000023</t>
  </si>
  <si>
    <t>E08000024</t>
  </si>
  <si>
    <t>E08000037</t>
  </si>
  <si>
    <t>E10000031</t>
  </si>
  <si>
    <t>TLD46</t>
  </si>
  <si>
    <t>East Lancashire</t>
  </si>
  <si>
    <t>TLD47</t>
  </si>
  <si>
    <t>Chorley and West Lancashire</t>
  </si>
  <si>
    <t>E08000025</t>
  </si>
  <si>
    <t>E11000005</t>
  </si>
  <si>
    <t>E08000026</t>
  </si>
  <si>
    <t>E06000016</t>
  </si>
  <si>
    <t>TLF21</t>
  </si>
  <si>
    <t>TLF2</t>
  </si>
  <si>
    <t>Leicestershire, Rutland and Northamptonshire</t>
  </si>
  <si>
    <t>E08000027</t>
  </si>
  <si>
    <t>E06000017</t>
  </si>
  <si>
    <t>TLF22</t>
  </si>
  <si>
    <t>Leicestershire CC and Rutland</t>
  </si>
  <si>
    <t>E08000028</t>
  </si>
  <si>
    <t>E08000029</t>
  </si>
  <si>
    <t>E08000030</t>
  </si>
  <si>
    <t>E08000031</t>
  </si>
  <si>
    <t>E07000223</t>
  </si>
  <si>
    <t>E10000032</t>
  </si>
  <si>
    <t>E07000224</t>
  </si>
  <si>
    <t>E07000225</t>
  </si>
  <si>
    <t>E07000226</t>
  </si>
  <si>
    <t>E06000062</t>
  </si>
  <si>
    <t>TLF24</t>
  </si>
  <si>
    <t>E07000227</t>
  </si>
  <si>
    <t>E06000061</t>
  </si>
  <si>
    <t>TLF25</t>
  </si>
  <si>
    <t>E07000228</t>
  </si>
  <si>
    <t>TLF30</t>
  </si>
  <si>
    <t>Lincolnshire CC</t>
  </si>
  <si>
    <t>TLF3</t>
  </si>
  <si>
    <t>E07000229</t>
  </si>
  <si>
    <t>E08000032</t>
  </si>
  <si>
    <t>E11000006</t>
  </si>
  <si>
    <t>E08000033</t>
  </si>
  <si>
    <t>E08000034</t>
  </si>
  <si>
    <t>E08000035</t>
  </si>
  <si>
    <t>E08000036</t>
  </si>
  <si>
    <t>E10000034</t>
  </si>
  <si>
    <t>E06000006</t>
  </si>
  <si>
    <t>TLD71</t>
  </si>
  <si>
    <t>East Merseyside</t>
  </si>
  <si>
    <t>TLD7</t>
  </si>
  <si>
    <t>TLD72</t>
  </si>
  <si>
    <t>TLD73</t>
  </si>
  <si>
    <t>TLD74</t>
  </si>
  <si>
    <t>S12000033</t>
  </si>
  <si>
    <t>Aberdeen City</t>
  </si>
  <si>
    <t>S30000026</t>
  </si>
  <si>
    <t>TLM50</t>
  </si>
  <si>
    <t>Aberdeen City and Aberdeenshire</t>
  </si>
  <si>
    <t>TLM5</t>
  </si>
  <si>
    <t>North Eastern Scotland</t>
  </si>
  <si>
    <t>S12000034</t>
  </si>
  <si>
    <t>Aberdeenshire</t>
  </si>
  <si>
    <t>S30000027</t>
  </si>
  <si>
    <t>E06000014</t>
  </si>
  <si>
    <t>TLE21</t>
  </si>
  <si>
    <t>TLE2</t>
  </si>
  <si>
    <t>TLE22</t>
  </si>
  <si>
    <t>North Yorkshire CC</t>
  </si>
  <si>
    <t>N09000003</t>
  </si>
  <si>
    <t>Belfast</t>
  </si>
  <si>
    <t>TLN06</t>
  </si>
  <si>
    <t>TLN0</t>
  </si>
  <si>
    <t>Northern Ireland</t>
  </si>
  <si>
    <t>TLN</t>
  </si>
  <si>
    <t>N09000002</t>
  </si>
  <si>
    <t>Armagh City, Banbridge and Craigavon</t>
  </si>
  <si>
    <t>TLN07</t>
  </si>
  <si>
    <t>N09000010</t>
  </si>
  <si>
    <t>Newry, Mourne and Down</t>
  </si>
  <si>
    <t>TLN08</t>
  </si>
  <si>
    <t>N09000011</t>
  </si>
  <si>
    <t>Ards and North Down</t>
  </si>
  <si>
    <t>TLN09</t>
  </si>
  <si>
    <t>N09000005</t>
  </si>
  <si>
    <t>Derry City and Strabane</t>
  </si>
  <si>
    <t>TLN0A</t>
  </si>
  <si>
    <t>N09000009</t>
  </si>
  <si>
    <t>Mid Ulster</t>
  </si>
  <si>
    <t>TLN0B</t>
  </si>
  <si>
    <t>N09000004</t>
  </si>
  <si>
    <t>Causeway Coast and Glens</t>
  </si>
  <si>
    <t>TLN0C</t>
  </si>
  <si>
    <t>N09000001</t>
  </si>
  <si>
    <t>Antrim and Newtownabbey</t>
  </si>
  <si>
    <t>TLN0D</t>
  </si>
  <si>
    <t>N09000007</t>
  </si>
  <si>
    <t>Lisburn and Castlereagh</t>
  </si>
  <si>
    <t>TLN0E</t>
  </si>
  <si>
    <t>N09000008</t>
  </si>
  <si>
    <t>Mid and East Antrim</t>
  </si>
  <si>
    <t>TLN0F</t>
  </si>
  <si>
    <t>N09000006</t>
  </si>
  <si>
    <t>Fermanagh and Omagh</t>
  </si>
  <si>
    <t>TLN0G</t>
  </si>
  <si>
    <t>E06000057</t>
  </si>
  <si>
    <t>TLC21</t>
  </si>
  <si>
    <t>TLC2</t>
  </si>
  <si>
    <t>Northumberland, and Tyne and Wear</t>
  </si>
  <si>
    <t>TLC</t>
  </si>
  <si>
    <t>North East (England)</t>
  </si>
  <si>
    <t>TLC22</t>
  </si>
  <si>
    <t>Tyneside</t>
  </si>
  <si>
    <t>TLC23</t>
  </si>
  <si>
    <t>TLI51</t>
  </si>
  <si>
    <t>Bexley and Greenwich</t>
  </si>
  <si>
    <t>TLI5</t>
  </si>
  <si>
    <t>Outer London - East and North East</t>
  </si>
  <si>
    <t>TLI52</t>
  </si>
  <si>
    <t>Barking &amp; Dagenham and Havering</t>
  </si>
  <si>
    <t>TLI53</t>
  </si>
  <si>
    <t>Redbridge and Waltham Forest</t>
  </si>
  <si>
    <t>TLI54</t>
  </si>
  <si>
    <t>TLI61</t>
  </si>
  <si>
    <t>TLI6</t>
  </si>
  <si>
    <t>Outer London - South</t>
  </si>
  <si>
    <t>TLI62</t>
  </si>
  <si>
    <t>TLI63</t>
  </si>
  <si>
    <t>Merton, Kingston upon Thames and Sutton</t>
  </si>
  <si>
    <t>TLI71</t>
  </si>
  <si>
    <t>TLI7</t>
  </si>
  <si>
    <t>Outer London - West and North West</t>
  </si>
  <si>
    <t>TLI72</t>
  </si>
  <si>
    <t>TLI73</t>
  </si>
  <si>
    <t>TLI74</t>
  </si>
  <si>
    <t>Harrow and Hillingdon</t>
  </si>
  <si>
    <t>TLI75</t>
  </si>
  <si>
    <t>Hounslow and Richmond upon Thames</t>
  </si>
  <si>
    <t>E06000020</t>
  </si>
  <si>
    <t>TLG21</t>
  </si>
  <si>
    <t>TLG2</t>
  </si>
  <si>
    <t>Shropshire and Staffordshire</t>
  </si>
  <si>
    <t>E06000051</t>
  </si>
  <si>
    <t>TLG22</t>
  </si>
  <si>
    <t>E06000021</t>
  </si>
  <si>
    <t>TLG23</t>
  </si>
  <si>
    <t>TLG24</t>
  </si>
  <si>
    <t>Staffordshire CC</t>
  </si>
  <si>
    <t>TLE31</t>
  </si>
  <si>
    <t>Barnsley, Doncaster and Rotherham</t>
  </si>
  <si>
    <t>TLE3</t>
  </si>
  <si>
    <t>TLE32</t>
  </si>
  <si>
    <t>S12000026</t>
  </si>
  <si>
    <t>Scottish Borders</t>
  </si>
  <si>
    <t>S30000007</t>
  </si>
  <si>
    <t>TLM91</t>
  </si>
  <si>
    <t>TLM9</t>
  </si>
  <si>
    <t>Southern Scotland</t>
  </si>
  <si>
    <t>S12000006</t>
  </si>
  <si>
    <t>Dumfries and Galloway</t>
  </si>
  <si>
    <t>S30000016</t>
  </si>
  <si>
    <t>TLM92</t>
  </si>
  <si>
    <t>S12000008</t>
  </si>
  <si>
    <t>East Ayrshire</t>
  </si>
  <si>
    <t>S30000017</t>
  </si>
  <si>
    <t>TLM93</t>
  </si>
  <si>
    <t>East Ayrshire and North Ayrshire mainland</t>
  </si>
  <si>
    <t>S30000018</t>
  </si>
  <si>
    <t>North Ayrshire mainland</t>
  </si>
  <si>
    <t>S12000028</t>
  </si>
  <si>
    <t>South Ayrshire</t>
  </si>
  <si>
    <t>S30000024</t>
  </si>
  <si>
    <t>TLM94</t>
  </si>
  <si>
    <t>S12000029</t>
  </si>
  <si>
    <t>South Lanarkshire</t>
  </si>
  <si>
    <t>S30000025</t>
  </si>
  <si>
    <t>TLM95</t>
  </si>
  <si>
    <t>E06000043</t>
  </si>
  <si>
    <t>TLJ21</t>
  </si>
  <si>
    <t>TLJ2</t>
  </si>
  <si>
    <t>Surrey, East and West Sussex</t>
  </si>
  <si>
    <t>TLJ22</t>
  </si>
  <si>
    <t>East Sussex CC</t>
  </si>
  <si>
    <t>TLJ25</t>
  </si>
  <si>
    <t>West Surrey</t>
  </si>
  <si>
    <t>TLJ26</t>
  </si>
  <si>
    <t>East Surrey</t>
  </si>
  <si>
    <t>TLJ27</t>
  </si>
  <si>
    <t>West Sussex (South West)</t>
  </si>
  <si>
    <t>TLJ28</t>
  </si>
  <si>
    <t>West Sussex (North East)</t>
  </si>
  <si>
    <t>E06000001</t>
  </si>
  <si>
    <t>TLC11</t>
  </si>
  <si>
    <t>Hartlepool and Stockton-on-Tees</t>
  </si>
  <si>
    <t>TLC1</t>
  </si>
  <si>
    <t>Tees Valley and Durham</t>
  </si>
  <si>
    <t>E06000004</t>
  </si>
  <si>
    <t>E06000002</t>
  </si>
  <si>
    <t>TLC12</t>
  </si>
  <si>
    <t>South Teesside</t>
  </si>
  <si>
    <t>E06000003</t>
  </si>
  <si>
    <t>E06000005</t>
  </si>
  <si>
    <t>TLC13</t>
  </si>
  <si>
    <t>E06000047</t>
  </si>
  <si>
    <t>TLC14</t>
  </si>
  <si>
    <t>Durham</t>
  </si>
  <si>
    <t>S30000013</t>
  </si>
  <si>
    <t>Helensburgh and Lomond</t>
  </si>
  <si>
    <t>TLM81</t>
  </si>
  <si>
    <t>East Dunbartonshire, West Dunbartonshire, and Helensburgh and Lomond</t>
  </si>
  <si>
    <t>TLM8</t>
  </si>
  <si>
    <t>West Central Scotland</t>
  </si>
  <si>
    <t>S12000039</t>
  </si>
  <si>
    <t>West Dunbartonshire</t>
  </si>
  <si>
    <t>S30000014</t>
  </si>
  <si>
    <t>S12000045</t>
  </si>
  <si>
    <t>East Dunbartonshire</t>
  </si>
  <si>
    <t>S30000050</t>
  </si>
  <si>
    <t>S12000049</t>
  </si>
  <si>
    <t>Glasgow City</t>
  </si>
  <si>
    <t>S30000052</t>
  </si>
  <si>
    <t>TLM82</t>
  </si>
  <si>
    <t>S12000011</t>
  </si>
  <si>
    <t>East Renfrewshire</t>
  </si>
  <si>
    <t>S30000020</t>
  </si>
  <si>
    <t>TLM83</t>
  </si>
  <si>
    <t>Inverclyde, East Renfrewshire, and Renfrewshire</t>
  </si>
  <si>
    <t>S12000038</t>
  </si>
  <si>
    <t>Renfrewshire</t>
  </si>
  <si>
    <t>S30000021</t>
  </si>
  <si>
    <t>S12000018</t>
  </si>
  <si>
    <t>Inverclyde</t>
  </si>
  <si>
    <t>S30000022</t>
  </si>
  <si>
    <t>S12000050</t>
  </si>
  <si>
    <t>North Lanarkshire</t>
  </si>
  <si>
    <t>S30000053</t>
  </si>
  <si>
    <t>TLM84</t>
  </si>
  <si>
    <t>TLG31</t>
  </si>
  <si>
    <t>TLG3</t>
  </si>
  <si>
    <t>TLG32</t>
  </si>
  <si>
    <t>TLG33</t>
  </si>
  <si>
    <t>TLG36</t>
  </si>
  <si>
    <t>TLG37</t>
  </si>
  <si>
    <t>TLG38</t>
  </si>
  <si>
    <t>TLG39</t>
  </si>
  <si>
    <t>W06000001</t>
  </si>
  <si>
    <t>Isle of Anglesey</t>
  </si>
  <si>
    <t>TLL11</t>
  </si>
  <si>
    <t>TLL1</t>
  </si>
  <si>
    <t>West Wales and The Valleys</t>
  </si>
  <si>
    <t>W06000002</t>
  </si>
  <si>
    <t>Gwynedd</t>
  </si>
  <si>
    <t>TLL12</t>
  </si>
  <si>
    <t>W06000003</t>
  </si>
  <si>
    <t>Conwy</t>
  </si>
  <si>
    <t>TLL13</t>
  </si>
  <si>
    <t>Conwy and Denbighshire</t>
  </si>
  <si>
    <t>W06000004</t>
  </si>
  <si>
    <t>Denbighshire</t>
  </si>
  <si>
    <t>W06000008</t>
  </si>
  <si>
    <t>Ceredigion</t>
  </si>
  <si>
    <t>TLL14</t>
  </si>
  <si>
    <t>South West Wales</t>
  </si>
  <si>
    <t>W06000009</t>
  </si>
  <si>
    <t>Pembrokeshire</t>
  </si>
  <si>
    <t>W06000010</t>
  </si>
  <si>
    <t>Carmarthenshire</t>
  </si>
  <si>
    <t>W06000016</t>
  </si>
  <si>
    <t>Rhondda Cynon Taf</t>
  </si>
  <si>
    <t>TLL15</t>
  </si>
  <si>
    <t>Central Valleys</t>
  </si>
  <si>
    <t>W06000024</t>
  </si>
  <si>
    <t>Merthyr Tydfil</t>
  </si>
  <si>
    <t>W06000018</t>
  </si>
  <si>
    <t>Caerphilly</t>
  </si>
  <si>
    <t>TLL16</t>
  </si>
  <si>
    <t>Gwent Valleys</t>
  </si>
  <si>
    <t>W06000019</t>
  </si>
  <si>
    <t>Blaenau Gwent</t>
  </si>
  <si>
    <t>W06000020</t>
  </si>
  <si>
    <t>Torfaen</t>
  </si>
  <si>
    <t>W06000012</t>
  </si>
  <si>
    <t>Neath Port Talbot</t>
  </si>
  <si>
    <t>TLL17</t>
  </si>
  <si>
    <t>Bridgend and Neath Port Talbot</t>
  </si>
  <si>
    <t>W06000013</t>
  </si>
  <si>
    <t>Bridgend</t>
  </si>
  <si>
    <t>W06000011</t>
  </si>
  <si>
    <t>Swansea</t>
  </si>
  <si>
    <t>TLL18</t>
  </si>
  <si>
    <t>TLE41</t>
  </si>
  <si>
    <t>TLE4</t>
  </si>
  <si>
    <t>TLE42</t>
  </si>
  <si>
    <t>TLE44</t>
  </si>
  <si>
    <t>Calderdale and Kirklees</t>
  </si>
  <si>
    <t>TLE45</t>
  </si>
  <si>
    <t>Tyne and Wear (Met County)</t>
  </si>
  <si>
    <t>Greater Manchester (Met County)</t>
  </si>
  <si>
    <t>Merseyside (Met County)</t>
  </si>
  <si>
    <t>South Yorkshire (Met County)</t>
  </si>
  <si>
    <t>West Yorkshire (Met County)</t>
  </si>
  <si>
    <t>West Midlands (Met County)</t>
  </si>
  <si>
    <t>Met and Shire County Totals</t>
  </si>
  <si>
    <t>Lower and Single Tier Authority Data</t>
  </si>
  <si>
    <t>Bedfordshire</t>
  </si>
  <si>
    <t>Mid Bedfordshire</t>
  </si>
  <si>
    <t>South Bedfordshire</t>
  </si>
  <si>
    <t>Chester</t>
  </si>
  <si>
    <t>Congleton</t>
  </si>
  <si>
    <t>Crewe and Nantwich</t>
  </si>
  <si>
    <t>Ellesmere Port &amp; Neston</t>
  </si>
  <si>
    <t>Macclesfield</t>
  </si>
  <si>
    <t>Vale Royal</t>
  </si>
  <si>
    <t>Caradon</t>
  </si>
  <si>
    <t>Carrick</t>
  </si>
  <si>
    <t>Kerrier</t>
  </si>
  <si>
    <t>North Cornwall</t>
  </si>
  <si>
    <t>Penwith</t>
  </si>
  <si>
    <t>Restormel</t>
  </si>
  <si>
    <t>Chester-le-Street</t>
  </si>
  <si>
    <t>Derwentside</t>
  </si>
  <si>
    <t>Easington</t>
  </si>
  <si>
    <t>Sedgefield</t>
  </si>
  <si>
    <t>Teesdale</t>
  </si>
  <si>
    <t>Wear Valley</t>
  </si>
  <si>
    <t>Alnwick</t>
  </si>
  <si>
    <t>Berwick-upon-Tweed</t>
  </si>
  <si>
    <t>Blyth Valley</t>
  </si>
  <si>
    <t>Castle Morpeth</t>
  </si>
  <si>
    <t>Tynedale</t>
  </si>
  <si>
    <t>Wansbeck</t>
  </si>
  <si>
    <t>Bridgnorth</t>
  </si>
  <si>
    <t>North Shropshire</t>
  </si>
  <si>
    <t>Oswestry</t>
  </si>
  <si>
    <t>Shrewsbury and Atcham</t>
  </si>
  <si>
    <t>South Shropshire</t>
  </si>
  <si>
    <t>Kennet</t>
  </si>
  <si>
    <t>North Wiltshire</t>
  </si>
  <si>
    <t>Salisbury</t>
  </si>
  <si>
    <t>West Wiltshire</t>
  </si>
  <si>
    <t>Latest update</t>
  </si>
  <si>
    <t>Next update</t>
  </si>
  <si>
    <t>Nov 2022</t>
  </si>
  <si>
    <t>Unitary Authorities</t>
  </si>
  <si>
    <t>Area</t>
  </si>
  <si>
    <t>Rhondda Cynon Taff</t>
  </si>
  <si>
    <t>Antrim</t>
  </si>
  <si>
    <t>Ards</t>
  </si>
  <si>
    <t>Armagh</t>
  </si>
  <si>
    <t>Ballymena</t>
  </si>
  <si>
    <t>Ballymoney</t>
  </si>
  <si>
    <t>Banbridge</t>
  </si>
  <si>
    <t>Carrickfergus</t>
  </si>
  <si>
    <t>Castlereagh</t>
  </si>
  <si>
    <t>Coleraine</t>
  </si>
  <si>
    <t>Cookstown</t>
  </si>
  <si>
    <t>Craigavon</t>
  </si>
  <si>
    <t>Derry</t>
  </si>
  <si>
    <t>Down</t>
  </si>
  <si>
    <t>Dungannon</t>
  </si>
  <si>
    <t>Fermanagh</t>
  </si>
  <si>
    <t>Larne</t>
  </si>
  <si>
    <t>Limavady</t>
  </si>
  <si>
    <t>Lisburn</t>
  </si>
  <si>
    <t>Magherafelt</t>
  </si>
  <si>
    <t>Moyle</t>
  </si>
  <si>
    <t>Newry and Mourne</t>
  </si>
  <si>
    <t>Newtownabbey</t>
  </si>
  <si>
    <t>North Down</t>
  </si>
  <si>
    <t>Omagh</t>
  </si>
  <si>
    <t>Strabane</t>
  </si>
  <si>
    <t>- These figures are missing.</t>
  </si>
  <si>
    <t>Mission 4: By 2030, the UK will have nationwide gigabit-capable broadband and 4G coverage, with 5G coverage for the majority of the population.</t>
  </si>
  <si>
    <t>SFBB availability (% premises)</t>
  </si>
  <si>
    <t>Full Fibre availability (% premises)</t>
  </si>
  <si>
    <t>Gigabit availability (% premises)</t>
  </si>
  <si>
    <t>4G services, premises (indoor): signal from all operators (%)</t>
  </si>
  <si>
    <t>Percentage of premises that have Superfast Broadband (30Mbit/s or greater) coverage from fixed broadband</t>
  </si>
  <si>
    <t>Source: Ofcom, Connected Nations report</t>
  </si>
  <si>
    <t>Percentage of premises that have coverage from a full fibre or Gigabit capable service from fixed broadband</t>
  </si>
  <si>
    <t>Percentage of premises that have Superfast Broadband, %</t>
  </si>
  <si>
    <t>Rural as a Region Gigabit availability</t>
  </si>
  <si>
    <t>England Gigabit availability</t>
  </si>
  <si>
    <t>Rural as a Region Full Fibre</t>
  </si>
  <si>
    <t>England Full Fibre</t>
  </si>
  <si>
    <t>4G services, premises (indoor): signal from all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</si>
</sst>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sz val="9"/>
      <color theme="1"/>
      <name val="Calibri"/>
      <family val="2"/>
      <scheme val="minor"/>
    </font>
    <font>
      <b/>
      <i/>
      <u/>
      <sz val="10"/>
      <color theme="1"/>
      <name val="Calibri"/>
      <family val="2"/>
      <scheme val="minor"/>
    </font>
    <font>
      <b/>
      <i/>
      <sz val="10"/>
      <color theme="1"/>
      <name val="Calibri"/>
      <family val="2"/>
      <scheme val="minor"/>
    </font>
    <font>
      <sz val="9"/>
      <color theme="1"/>
      <name val="Calibri"/>
      <family val="2"/>
      <scheme val="minor"/>
    </font>
    <font>
      <b/>
      <i/>
      <sz val="9"/>
      <color theme="1"/>
      <name val="Calibri"/>
      <family val="2"/>
      <scheme val="minor"/>
    </font>
    <font>
      <b/>
      <i/>
      <u/>
      <sz val="14"/>
      <color theme="1"/>
      <name val="Calibri"/>
      <family val="2"/>
      <scheme val="minor"/>
    </font>
  </fonts>
  <fills count="4">
    <fill>
      <patternFill patternType="none"/>
    </fill>
    <fill>
      <patternFill patternType="gray125"/>
    </fill>
    <fill>
      <patternFill patternType="solid">
        <fgColor rgb="FFF6FEEC"/>
        <bgColor indexed="64"/>
      </patternFill>
    </fill>
    <fill>
      <patternFill patternType="solid">
        <fgColor rgb="FFFFFF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diagonal/>
    </border>
  </borders>
  <cellStyleXfs count="1">
    <xf numFmtId="0" fontId="0" fillId="0" borderId="0"/>
  </cellStyleXfs>
  <cellXfs count="62">
    <xf numFmtId="0" fontId="0" fillId="0" borderId="0" xfId="0"/>
    <xf numFmtId="0" fontId="0" fillId="2" borderId="0" xfId="0" applyFill="1"/>
    <xf numFmtId="0" fontId="3" fillId="2" borderId="0" xfId="0" applyFont="1" applyFill="1" applyAlignment="1">
      <alignment horizontal="right"/>
    </xf>
    <xf numFmtId="0" fontId="4" fillId="2" borderId="1" xfId="0" applyFont="1" applyFill="1" applyBorder="1"/>
    <xf numFmtId="0" fontId="4" fillId="2" borderId="0" xfId="0" applyFont="1" applyFill="1"/>
    <xf numFmtId="0" fontId="0" fillId="2" borderId="2" xfId="0" applyFill="1" applyBorder="1"/>
    <xf numFmtId="0" fontId="7" fillId="2" borderId="0" xfId="0" applyFont="1" applyFill="1"/>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0" xfId="0" applyFont="1" applyFill="1" applyAlignment="1">
      <alignment vertical="top"/>
    </xf>
    <xf numFmtId="0" fontId="10" fillId="2" borderId="0" xfId="0" applyFont="1" applyFill="1" applyAlignment="1">
      <alignment vertical="top"/>
    </xf>
    <xf numFmtId="0" fontId="8" fillId="2" borderId="6" xfId="0" applyFont="1" applyFill="1" applyBorder="1" applyAlignment="1">
      <alignment vertical="center" wrapText="1"/>
    </xf>
    <xf numFmtId="0" fontId="8" fillId="2" borderId="7" xfId="0" applyFont="1" applyFill="1" applyBorder="1" applyAlignment="1">
      <alignment vertical="center"/>
    </xf>
    <xf numFmtId="0" fontId="11" fillId="2" borderId="8" xfId="0" applyFont="1" applyFill="1" applyBorder="1" applyAlignment="1">
      <alignment vertical="center" wrapText="1"/>
    </xf>
    <xf numFmtId="164"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0" fillId="2" borderId="0" xfId="0" applyFont="1" applyFill="1"/>
    <xf numFmtId="164" fontId="0" fillId="2" borderId="14" xfId="0" applyNumberFormat="1" applyFill="1" applyBorder="1" applyAlignment="1">
      <alignment horizontal="center" vertical="center"/>
    </xf>
    <xf numFmtId="164" fontId="0" fillId="2" borderId="15" xfId="0" applyNumberFormat="1" applyFill="1" applyBorder="1" applyAlignment="1">
      <alignment horizontal="center" vertical="center"/>
    </xf>
    <xf numFmtId="164" fontId="0" fillId="2" borderId="19"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3" fillId="2" borderId="9" xfId="0" applyNumberFormat="1" applyFont="1" applyFill="1" applyBorder="1" applyAlignment="1">
      <alignment horizontal="center" vertical="center"/>
    </xf>
    <xf numFmtId="164" fontId="3" fillId="2" borderId="14" xfId="0"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0" fontId="10" fillId="2" borderId="2" xfId="0" applyFont="1" applyFill="1" applyBorder="1"/>
    <xf numFmtId="0" fontId="12" fillId="2" borderId="2" xfId="0" applyFont="1" applyFill="1" applyBorder="1" applyAlignment="1">
      <alignment horizontal="left" vertical="center" wrapText="1"/>
    </xf>
    <xf numFmtId="164" fontId="3" fillId="2" borderId="2" xfId="0" applyNumberFormat="1" applyFont="1" applyFill="1" applyBorder="1" applyAlignment="1">
      <alignment horizontal="center" vertical="center"/>
    </xf>
    <xf numFmtId="0" fontId="0" fillId="3" borderId="0" xfId="0" applyFill="1"/>
    <xf numFmtId="0" fontId="8" fillId="2" borderId="3" xfId="0" applyFont="1" applyFill="1" applyBorder="1" applyAlignment="1">
      <alignment horizontal="center" vertical="center"/>
    </xf>
    <xf numFmtId="0" fontId="5" fillId="2" borderId="0" xfId="0" applyFont="1" applyFill="1" applyAlignment="1">
      <alignment vertical="top" wrapText="1"/>
    </xf>
    <xf numFmtId="0" fontId="1" fillId="0" borderId="0" xfId="0" applyFont="1"/>
    <xf numFmtId="164" fontId="0" fillId="0" borderId="0" xfId="0" applyNumberFormat="1"/>
    <xf numFmtId="0" fontId="6" fillId="2" borderId="0" xfId="0" applyFont="1" applyFill="1" applyAlignment="1">
      <alignment vertical="top" wrapText="1"/>
    </xf>
    <xf numFmtId="0" fontId="8" fillId="2" borderId="16" xfId="0" applyFont="1" applyFill="1" applyBorder="1" applyAlignment="1">
      <alignment horizontal="center" vertical="center"/>
    </xf>
    <xf numFmtId="164" fontId="0" fillId="2" borderId="6" xfId="0" applyNumberFormat="1" applyFill="1" applyBorder="1" applyAlignment="1">
      <alignment horizontal="center" vertical="center"/>
    </xf>
    <xf numFmtId="164" fontId="0" fillId="2" borderId="11" xfId="0" applyNumberFormat="1" applyFill="1" applyBorder="1" applyAlignment="1">
      <alignment horizontal="center" vertical="center"/>
    </xf>
    <xf numFmtId="164" fontId="0" fillId="2" borderId="16" xfId="0" applyNumberFormat="1" applyFill="1" applyBorder="1" applyAlignment="1">
      <alignment horizontal="center" vertical="center"/>
    </xf>
    <xf numFmtId="164" fontId="3" fillId="2" borderId="7" xfId="0" applyNumberFormat="1" applyFont="1" applyFill="1" applyBorder="1" applyAlignment="1">
      <alignment horizontal="center" vertical="center"/>
    </xf>
    <xf numFmtId="164" fontId="3" fillId="2" borderId="11" xfId="0" applyNumberFormat="1" applyFont="1" applyFill="1" applyBorder="1" applyAlignment="1">
      <alignment horizontal="center" vertical="center"/>
    </xf>
    <xf numFmtId="0" fontId="8" fillId="2" borderId="0" xfId="0" applyFont="1" applyFill="1" applyBorder="1" applyAlignment="1">
      <alignment horizontal="center" vertical="center"/>
    </xf>
    <xf numFmtId="164" fontId="0" fillId="2" borderId="0" xfId="0" applyNumberFormat="1" applyFill="1" applyBorder="1" applyAlignment="1">
      <alignment horizontal="center" vertical="center"/>
    </xf>
    <xf numFmtId="164" fontId="3" fillId="2" borderId="0" xfId="0" applyNumberFormat="1" applyFont="1" applyFill="1" applyBorder="1" applyAlignment="1">
      <alignment horizontal="center" vertical="center"/>
    </xf>
    <xf numFmtId="0" fontId="8" fillId="2" borderId="20" xfId="0" applyFont="1" applyFill="1" applyBorder="1" applyAlignment="1">
      <alignment horizontal="center" vertical="center"/>
    </xf>
    <xf numFmtId="164" fontId="0" fillId="2" borderId="20" xfId="0" applyNumberFormat="1" applyFill="1" applyBorder="1" applyAlignment="1">
      <alignment horizontal="center" vertical="center"/>
    </xf>
    <xf numFmtId="164" fontId="3" fillId="2" borderId="20" xfId="0" applyNumberFormat="1" applyFont="1" applyFill="1" applyBorder="1" applyAlignment="1">
      <alignment horizontal="center" vertical="center"/>
    </xf>
    <xf numFmtId="0" fontId="0" fillId="2" borderId="20" xfId="0" applyFill="1" applyBorder="1"/>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3" fillId="2" borderId="0" xfId="0" applyFont="1" applyFill="1" applyAlignment="1">
      <alignment horizontal="left" vertical="top" wrapText="1"/>
    </xf>
    <xf numFmtId="0" fontId="2"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Sheet1!$A$11</c:f>
          <c:strCache>
            <c:ptCount val="1"/>
            <c:pt idx="0">
              <c:v>Percentage of premises that have Superfast Broadband (30Mbit/s or greater) coverage from fixed broadband</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Sheet1!$F$12</c:f>
              <c:strCache>
                <c:ptCount val="1"/>
                <c:pt idx="0">
                  <c:v>Herefordshire, County of</c:v>
                </c:pt>
              </c:strCache>
            </c:strRef>
          </c:tx>
          <c:spPr>
            <a:solidFill>
              <a:schemeClr val="tx1"/>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2016</c:v>
                </c:pt>
                <c:pt idx="1">
                  <c:v>2017</c:v>
                </c:pt>
                <c:pt idx="2">
                  <c:v>2018</c:v>
                </c:pt>
                <c:pt idx="3">
                  <c:v>2019</c:v>
                </c:pt>
                <c:pt idx="4">
                  <c:v>2020</c:v>
                </c:pt>
                <c:pt idx="5">
                  <c:v>2021</c:v>
                </c:pt>
              </c:numCache>
            </c:numRef>
          </c:cat>
          <c:val>
            <c:numRef>
              <c:f>Sheet1!$I$12:$N$12</c:f>
              <c:numCache>
                <c:formatCode>0.0</c:formatCode>
                <c:ptCount val="6"/>
                <c:pt idx="0">
                  <c:v>67</c:v>
                </c:pt>
                <c:pt idx="1">
                  <c:v>82</c:v>
                </c:pt>
                <c:pt idx="2">
                  <c:v>83.100000000000009</c:v>
                </c:pt>
                <c:pt idx="3">
                  <c:v>85.3</c:v>
                </c:pt>
                <c:pt idx="4">
                  <c:v>87.1</c:v>
                </c:pt>
                <c:pt idx="5">
                  <c:v>88.7</c:v>
                </c:pt>
              </c:numCache>
            </c:numRef>
          </c:val>
          <c:extLst>
            <c:ext xmlns:c16="http://schemas.microsoft.com/office/drawing/2014/chart" uri="{C3380CC4-5D6E-409C-BE32-E72D297353CC}">
              <c16:uniqueId val="{00000000-FA5B-4AD5-A2EB-CE72EA3BA500}"/>
            </c:ext>
          </c:extLst>
        </c:ser>
        <c:ser>
          <c:idx val="2"/>
          <c:order val="1"/>
          <c:tx>
            <c:strRef>
              <c:f>Sheet1!$F$13</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2016</c:v>
                </c:pt>
                <c:pt idx="1">
                  <c:v>2017</c:v>
                </c:pt>
                <c:pt idx="2">
                  <c:v>2018</c:v>
                </c:pt>
                <c:pt idx="3">
                  <c:v>2019</c:v>
                </c:pt>
                <c:pt idx="4">
                  <c:v>2020</c:v>
                </c:pt>
                <c:pt idx="5">
                  <c:v>2021</c:v>
                </c:pt>
              </c:numCache>
            </c:numRef>
          </c:cat>
          <c:val>
            <c:numRef>
              <c:f>Sheet1!$I$13:$N$13</c:f>
              <c:numCache>
                <c:formatCode>0.0</c:formatCode>
                <c:ptCount val="6"/>
                <c:pt idx="0">
                  <c:v>79.461538461538467</c:v>
                </c:pt>
                <c:pt idx="1">
                  <c:v>84.967032967032964</c:v>
                </c:pt>
                <c:pt idx="2">
                  <c:v>88.446153846153834</c:v>
                </c:pt>
                <c:pt idx="3">
                  <c:v>90.046590909090895</c:v>
                </c:pt>
                <c:pt idx="4">
                  <c:v>91.29425287356321</c:v>
                </c:pt>
                <c:pt idx="5">
                  <c:v>91.619047619047635</c:v>
                </c:pt>
              </c:numCache>
            </c:numRef>
          </c:val>
          <c:extLst>
            <c:ext xmlns:c16="http://schemas.microsoft.com/office/drawing/2014/chart" uri="{C3380CC4-5D6E-409C-BE32-E72D297353CC}">
              <c16:uniqueId val="{00000001-FA5B-4AD5-A2EB-CE72EA3BA500}"/>
            </c:ext>
          </c:extLst>
        </c:ser>
        <c:ser>
          <c:idx val="3"/>
          <c:order val="2"/>
          <c:tx>
            <c:strRef>
              <c:f>Sheet1!$F$14</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2016</c:v>
                </c:pt>
                <c:pt idx="1">
                  <c:v>2017</c:v>
                </c:pt>
                <c:pt idx="2">
                  <c:v>2018</c:v>
                </c:pt>
                <c:pt idx="3">
                  <c:v>2019</c:v>
                </c:pt>
                <c:pt idx="4">
                  <c:v>2020</c:v>
                </c:pt>
                <c:pt idx="5">
                  <c:v>2021</c:v>
                </c:pt>
              </c:numCache>
            </c:numRef>
          </c:cat>
          <c:val>
            <c:numRef>
              <c:f>Sheet1!$I$14:$N$14</c:f>
              <c:numCache>
                <c:formatCode>0.0</c:formatCode>
                <c:ptCount val="6"/>
                <c:pt idx="0">
                  <c:v>90</c:v>
                </c:pt>
                <c:pt idx="1">
                  <c:v>92</c:v>
                </c:pt>
                <c:pt idx="2">
                  <c:v>94</c:v>
                </c:pt>
                <c:pt idx="3">
                  <c:v>95</c:v>
                </c:pt>
                <c:pt idx="4">
                  <c:v>96</c:v>
                </c:pt>
                <c:pt idx="5">
                  <c:v>96</c:v>
                </c:pt>
              </c:numCache>
            </c:numRef>
          </c:val>
          <c:extLst>
            <c:ext xmlns:c16="http://schemas.microsoft.com/office/drawing/2014/chart" uri="{C3380CC4-5D6E-409C-BE32-E72D297353CC}">
              <c16:uniqueId val="{00000002-FA5B-4AD5-A2EB-CE72EA3BA500}"/>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Sheet1!$A$20</c:f>
          <c:strCache>
            <c:ptCount val="1"/>
            <c:pt idx="0">
              <c:v>Percentage of premises that have coverage from a full fibre or Gigabit capable service from fixed broadband</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Sheet1!$F$21</c:f>
              <c:strCache>
                <c:ptCount val="1"/>
                <c:pt idx="0">
                  <c:v>Herefordshire, County of Gigabit availability</c:v>
                </c:pt>
              </c:strCache>
            </c:strRef>
          </c:tx>
          <c:spPr>
            <a:solidFill>
              <a:schemeClr val="tx1"/>
            </a:solidFill>
            <a:ln w="38100">
              <a:solidFill>
                <a:schemeClr val="tx1"/>
              </a:solidFill>
            </a:ln>
            <a:effectLst/>
          </c:spPr>
          <c:invertIfNegative val="0"/>
          <c:cat>
            <c:numRef>
              <c:f>Sheet1!$I$20:$M$20</c:f>
              <c:numCache>
                <c:formatCode>General</c:formatCode>
                <c:ptCount val="5"/>
                <c:pt idx="0">
                  <c:v>2017</c:v>
                </c:pt>
                <c:pt idx="1">
                  <c:v>2018</c:v>
                </c:pt>
                <c:pt idx="2">
                  <c:v>2019</c:v>
                </c:pt>
                <c:pt idx="3">
                  <c:v>2020</c:v>
                </c:pt>
                <c:pt idx="4">
                  <c:v>2021</c:v>
                </c:pt>
              </c:numCache>
            </c:numRef>
          </c:cat>
          <c:val>
            <c:numRef>
              <c:f>Sheet1!$I$21:$M$21</c:f>
              <c:numCache>
                <c:formatCode>0.0</c:formatCode>
                <c:ptCount val="5"/>
                <c:pt idx="3">
                  <c:v>17.100000000000001</c:v>
                </c:pt>
                <c:pt idx="4">
                  <c:v>24.5</c:v>
                </c:pt>
              </c:numCache>
            </c:numRef>
          </c:val>
          <c:extLst>
            <c:ext xmlns:c16="http://schemas.microsoft.com/office/drawing/2014/chart" uri="{C3380CC4-5D6E-409C-BE32-E72D297353CC}">
              <c16:uniqueId val="{00000000-403D-4EA4-BE2B-F4EC22B0ED2D}"/>
            </c:ext>
          </c:extLst>
        </c:ser>
        <c:ser>
          <c:idx val="0"/>
          <c:order val="1"/>
          <c:tx>
            <c:strRef>
              <c:f>Sheet1!$O$21</c:f>
              <c:strCache>
                <c:ptCount val="1"/>
                <c:pt idx="0">
                  <c:v>Herefordshire, County of Full Fibre</c:v>
                </c:pt>
              </c:strCache>
            </c:strRef>
          </c:tx>
          <c:spPr>
            <a:noFill/>
            <a:ln w="38100">
              <a:solidFill>
                <a:schemeClr val="tx1"/>
              </a:solidFill>
            </a:ln>
            <a:effectLst/>
          </c:spPr>
          <c:invertIfNegative val="0"/>
          <c:val>
            <c:numRef>
              <c:f>Sheet1!$R$21:$V$21</c:f>
              <c:numCache>
                <c:formatCode>0.0</c:formatCode>
                <c:ptCount val="5"/>
                <c:pt idx="1">
                  <c:v>10.7</c:v>
                </c:pt>
                <c:pt idx="2">
                  <c:v>13.2</c:v>
                </c:pt>
                <c:pt idx="3">
                  <c:v>17.100000000000001</c:v>
                </c:pt>
                <c:pt idx="4">
                  <c:v>24.5</c:v>
                </c:pt>
              </c:numCache>
            </c:numRef>
          </c:val>
          <c:extLst>
            <c:ext xmlns:c16="http://schemas.microsoft.com/office/drawing/2014/chart" uri="{C3380CC4-5D6E-409C-BE32-E72D297353CC}">
              <c16:uniqueId val="{00000003-403D-4EA4-BE2B-F4EC22B0ED2D}"/>
            </c:ext>
          </c:extLst>
        </c:ser>
        <c:ser>
          <c:idx val="2"/>
          <c:order val="2"/>
          <c:tx>
            <c:strRef>
              <c:f>Sheet1!$F$22</c:f>
              <c:strCache>
                <c:ptCount val="1"/>
                <c:pt idx="0">
                  <c:v>Rural as a Region Gigabit availability</c:v>
                </c:pt>
              </c:strCache>
            </c:strRef>
          </c:tx>
          <c:spPr>
            <a:solidFill>
              <a:schemeClr val="accent6">
                <a:lumMod val="60000"/>
                <a:lumOff val="40000"/>
              </a:schemeClr>
            </a:solidFill>
            <a:ln w="38100">
              <a:solidFill>
                <a:schemeClr val="accent6">
                  <a:lumMod val="60000"/>
                  <a:lumOff val="40000"/>
                </a:schemeClr>
              </a:solidFill>
            </a:ln>
            <a:effectLst/>
          </c:spPr>
          <c:invertIfNegative val="0"/>
          <c:cat>
            <c:numRef>
              <c:f>Sheet1!$I$20:$M$20</c:f>
              <c:numCache>
                <c:formatCode>General</c:formatCode>
                <c:ptCount val="5"/>
                <c:pt idx="0">
                  <c:v>2017</c:v>
                </c:pt>
                <c:pt idx="1">
                  <c:v>2018</c:v>
                </c:pt>
                <c:pt idx="2">
                  <c:v>2019</c:v>
                </c:pt>
                <c:pt idx="3">
                  <c:v>2020</c:v>
                </c:pt>
                <c:pt idx="4">
                  <c:v>2021</c:v>
                </c:pt>
              </c:numCache>
            </c:numRef>
          </c:cat>
          <c:val>
            <c:numRef>
              <c:f>Sheet1!$I$22:$M$22</c:f>
              <c:numCache>
                <c:formatCode>0.0</c:formatCode>
                <c:ptCount val="5"/>
                <c:pt idx="3">
                  <c:v>12.611494252873564</c:v>
                </c:pt>
                <c:pt idx="4">
                  <c:v>21.220238095238098</c:v>
                </c:pt>
              </c:numCache>
            </c:numRef>
          </c:val>
          <c:extLst>
            <c:ext xmlns:c16="http://schemas.microsoft.com/office/drawing/2014/chart" uri="{C3380CC4-5D6E-409C-BE32-E72D297353CC}">
              <c16:uniqueId val="{00000001-403D-4EA4-BE2B-F4EC22B0ED2D}"/>
            </c:ext>
          </c:extLst>
        </c:ser>
        <c:ser>
          <c:idx val="4"/>
          <c:order val="3"/>
          <c:tx>
            <c:strRef>
              <c:f>Sheet1!$O$22</c:f>
              <c:strCache>
                <c:ptCount val="1"/>
                <c:pt idx="0">
                  <c:v>Rural as a Region Full Fibre</c:v>
                </c:pt>
              </c:strCache>
            </c:strRef>
          </c:tx>
          <c:spPr>
            <a:noFill/>
            <a:ln w="38100">
              <a:solidFill>
                <a:schemeClr val="accent6">
                  <a:lumMod val="60000"/>
                  <a:lumOff val="40000"/>
                </a:schemeClr>
              </a:solidFill>
            </a:ln>
            <a:effectLst/>
          </c:spPr>
          <c:invertIfNegative val="0"/>
          <c:val>
            <c:numRef>
              <c:f>Sheet1!$R$22:$V$22</c:f>
              <c:numCache>
                <c:formatCode>0.0</c:formatCode>
                <c:ptCount val="5"/>
                <c:pt idx="1">
                  <c:v>5.2153846153846146</c:v>
                </c:pt>
                <c:pt idx="2">
                  <c:v>7.4386363636363635</c:v>
                </c:pt>
                <c:pt idx="3">
                  <c:v>12.252873563218394</c:v>
                </c:pt>
                <c:pt idx="4">
                  <c:v>19.964285714285715</c:v>
                </c:pt>
              </c:numCache>
            </c:numRef>
          </c:val>
          <c:extLst>
            <c:ext xmlns:c16="http://schemas.microsoft.com/office/drawing/2014/chart" uri="{C3380CC4-5D6E-409C-BE32-E72D297353CC}">
              <c16:uniqueId val="{00000004-403D-4EA4-BE2B-F4EC22B0ED2D}"/>
            </c:ext>
          </c:extLst>
        </c:ser>
        <c:ser>
          <c:idx val="3"/>
          <c:order val="4"/>
          <c:tx>
            <c:strRef>
              <c:f>Sheet1!$F$23</c:f>
              <c:strCache>
                <c:ptCount val="1"/>
                <c:pt idx="0">
                  <c:v>England Gigabit availability</c:v>
                </c:pt>
              </c:strCache>
            </c:strRef>
          </c:tx>
          <c:spPr>
            <a:solidFill>
              <a:schemeClr val="accent1">
                <a:lumMod val="60000"/>
                <a:lumOff val="40000"/>
              </a:schemeClr>
            </a:solidFill>
            <a:ln w="38100">
              <a:solidFill>
                <a:schemeClr val="accent1">
                  <a:lumMod val="60000"/>
                  <a:lumOff val="40000"/>
                </a:schemeClr>
              </a:solidFill>
            </a:ln>
            <a:effectLst/>
          </c:spPr>
          <c:invertIfNegative val="0"/>
          <c:cat>
            <c:numRef>
              <c:f>Sheet1!$I$20:$M$20</c:f>
              <c:numCache>
                <c:formatCode>General</c:formatCode>
                <c:ptCount val="5"/>
                <c:pt idx="0">
                  <c:v>2017</c:v>
                </c:pt>
                <c:pt idx="1">
                  <c:v>2018</c:v>
                </c:pt>
                <c:pt idx="2">
                  <c:v>2019</c:v>
                </c:pt>
                <c:pt idx="3">
                  <c:v>2020</c:v>
                </c:pt>
                <c:pt idx="4">
                  <c:v>2021</c:v>
                </c:pt>
              </c:numCache>
            </c:numRef>
          </c:cat>
          <c:val>
            <c:numRef>
              <c:f>Sheet1!$I$23:$M$23</c:f>
              <c:numCache>
                <c:formatCode>0.0</c:formatCode>
                <c:ptCount val="5"/>
                <c:pt idx="0">
                  <c:v>3</c:v>
                </c:pt>
                <c:pt idx="1">
                  <c:v>6</c:v>
                </c:pt>
                <c:pt idx="2">
                  <c:v>10</c:v>
                </c:pt>
                <c:pt idx="3">
                  <c:v>25</c:v>
                </c:pt>
                <c:pt idx="4">
                  <c:v>46</c:v>
                </c:pt>
              </c:numCache>
            </c:numRef>
          </c:val>
          <c:extLst>
            <c:ext xmlns:c16="http://schemas.microsoft.com/office/drawing/2014/chart" uri="{C3380CC4-5D6E-409C-BE32-E72D297353CC}">
              <c16:uniqueId val="{00000002-403D-4EA4-BE2B-F4EC22B0ED2D}"/>
            </c:ext>
          </c:extLst>
        </c:ser>
        <c:ser>
          <c:idx val="5"/>
          <c:order val="5"/>
          <c:tx>
            <c:strRef>
              <c:f>Sheet1!$O$23</c:f>
              <c:strCache>
                <c:ptCount val="1"/>
                <c:pt idx="0">
                  <c:v>England Full Fibre</c:v>
                </c:pt>
              </c:strCache>
            </c:strRef>
          </c:tx>
          <c:spPr>
            <a:noFill/>
            <a:ln w="38100">
              <a:solidFill>
                <a:schemeClr val="accent1">
                  <a:lumMod val="60000"/>
                  <a:lumOff val="40000"/>
                </a:schemeClr>
              </a:solidFill>
            </a:ln>
            <a:effectLst/>
          </c:spPr>
          <c:invertIfNegative val="0"/>
          <c:val>
            <c:numRef>
              <c:f>Sheet1!$R$23:$V$23</c:f>
              <c:numCache>
                <c:formatCode>0.0</c:formatCode>
                <c:ptCount val="5"/>
                <c:pt idx="1">
                  <c:v>6</c:v>
                </c:pt>
                <c:pt idx="2">
                  <c:v>10</c:v>
                </c:pt>
                <c:pt idx="3">
                  <c:v>16</c:v>
                </c:pt>
                <c:pt idx="4">
                  <c:v>27</c:v>
                </c:pt>
              </c:numCache>
            </c:numRef>
          </c:val>
          <c:extLst>
            <c:ext xmlns:c16="http://schemas.microsoft.com/office/drawing/2014/chart" uri="{C3380CC4-5D6E-409C-BE32-E72D297353CC}">
              <c16:uniqueId val="{00000005-403D-4EA4-BE2B-F4EC22B0ED2D}"/>
            </c:ext>
          </c:extLst>
        </c:ser>
        <c:dLbls>
          <c:showLegendKey val="0"/>
          <c:showVal val="0"/>
          <c:showCatName val="0"/>
          <c:showSerName val="0"/>
          <c:showPercent val="0"/>
          <c:showBubbleSize val="0"/>
        </c:dLbls>
        <c:gapWidth val="0"/>
        <c:overlap val="26"/>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Sheet1!$A$29</c:f>
          <c:strCache>
            <c:ptCount val="1"/>
            <c:pt idx="0">
              <c:v>4G services, premises (indoor): signal from all operators</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Sheet1!$F$30</c:f>
              <c:strCache>
                <c:ptCount val="1"/>
                <c:pt idx="0">
                  <c:v>Herefordshire, County of</c:v>
                </c:pt>
              </c:strCache>
            </c:strRef>
          </c:tx>
          <c:spPr>
            <a:solidFill>
              <a:schemeClr val="tx1"/>
            </a:solidFill>
            <a:ln>
              <a:noFill/>
            </a:ln>
            <a:effectLst/>
          </c:spPr>
          <c:invertIfNegative val="0"/>
          <c:cat>
            <c:numRef>
              <c:f>Sheet1!$I$29:$M$29</c:f>
              <c:numCache>
                <c:formatCode>General</c:formatCode>
                <c:ptCount val="5"/>
                <c:pt idx="0">
                  <c:v>2017</c:v>
                </c:pt>
                <c:pt idx="1">
                  <c:v>2018</c:v>
                </c:pt>
                <c:pt idx="2">
                  <c:v>2019</c:v>
                </c:pt>
                <c:pt idx="3">
                  <c:v>2020</c:v>
                </c:pt>
                <c:pt idx="4">
                  <c:v>2021</c:v>
                </c:pt>
              </c:numCache>
            </c:numRef>
          </c:cat>
          <c:val>
            <c:numRef>
              <c:f>Sheet1!$I$30:$M$30</c:f>
              <c:numCache>
                <c:formatCode>0.0</c:formatCode>
                <c:ptCount val="5"/>
                <c:pt idx="0">
                  <c:v>32.82</c:v>
                </c:pt>
                <c:pt idx="1">
                  <c:v>60.07</c:v>
                </c:pt>
                <c:pt idx="2">
                  <c:v>64.41</c:v>
                </c:pt>
                <c:pt idx="3">
                  <c:v>65.12</c:v>
                </c:pt>
                <c:pt idx="4">
                  <c:v>65.33</c:v>
                </c:pt>
              </c:numCache>
            </c:numRef>
          </c:val>
          <c:extLst>
            <c:ext xmlns:c16="http://schemas.microsoft.com/office/drawing/2014/chart" uri="{C3380CC4-5D6E-409C-BE32-E72D297353CC}">
              <c16:uniqueId val="{00000000-89B5-479B-8E18-92F61E4CD9C9}"/>
            </c:ext>
          </c:extLst>
        </c:ser>
        <c:ser>
          <c:idx val="2"/>
          <c:order val="1"/>
          <c:tx>
            <c:strRef>
              <c:f>Sheet1!$F$31</c:f>
              <c:strCache>
                <c:ptCount val="1"/>
                <c:pt idx="0">
                  <c:v>Rural as a Region</c:v>
                </c:pt>
              </c:strCache>
            </c:strRef>
          </c:tx>
          <c:spPr>
            <a:solidFill>
              <a:schemeClr val="accent6">
                <a:lumMod val="60000"/>
                <a:lumOff val="40000"/>
              </a:schemeClr>
            </a:solidFill>
            <a:ln>
              <a:noFill/>
            </a:ln>
            <a:effectLst/>
          </c:spPr>
          <c:invertIfNegative val="0"/>
          <c:cat>
            <c:numRef>
              <c:f>Sheet1!$I$29:$M$29</c:f>
              <c:numCache>
                <c:formatCode>General</c:formatCode>
                <c:ptCount val="5"/>
                <c:pt idx="0">
                  <c:v>2017</c:v>
                </c:pt>
                <c:pt idx="1">
                  <c:v>2018</c:v>
                </c:pt>
                <c:pt idx="2">
                  <c:v>2019</c:v>
                </c:pt>
                <c:pt idx="3">
                  <c:v>2020</c:v>
                </c:pt>
                <c:pt idx="4">
                  <c:v>2021</c:v>
                </c:pt>
              </c:numCache>
            </c:numRef>
          </c:cat>
          <c:val>
            <c:numRef>
              <c:f>Sheet1!$I$31:$M$31</c:f>
              <c:numCache>
                <c:formatCode>0.0</c:formatCode>
                <c:ptCount val="5"/>
                <c:pt idx="0">
                  <c:v>29.951428571428565</c:v>
                </c:pt>
                <c:pt idx="1">
                  <c:v>58.982967032967032</c:v>
                </c:pt>
                <c:pt idx="2">
                  <c:v>61.890795454545476</c:v>
                </c:pt>
                <c:pt idx="3">
                  <c:v>63.204482758620699</c:v>
                </c:pt>
                <c:pt idx="4">
                  <c:v>64.16892857142858</c:v>
                </c:pt>
              </c:numCache>
            </c:numRef>
          </c:val>
          <c:extLst>
            <c:ext xmlns:c16="http://schemas.microsoft.com/office/drawing/2014/chart" uri="{C3380CC4-5D6E-409C-BE32-E72D297353CC}">
              <c16:uniqueId val="{00000001-89B5-479B-8E18-92F61E4CD9C9}"/>
            </c:ext>
          </c:extLst>
        </c:ser>
        <c:ser>
          <c:idx val="3"/>
          <c:order val="2"/>
          <c:tx>
            <c:strRef>
              <c:f>Sheet1!$F$32</c:f>
              <c:strCache>
                <c:ptCount val="1"/>
                <c:pt idx="0">
                  <c:v>England</c:v>
                </c:pt>
              </c:strCache>
            </c:strRef>
          </c:tx>
          <c:spPr>
            <a:solidFill>
              <a:schemeClr val="accent1">
                <a:lumMod val="60000"/>
                <a:lumOff val="40000"/>
              </a:schemeClr>
            </a:solidFill>
            <a:ln>
              <a:noFill/>
            </a:ln>
            <a:effectLst/>
          </c:spPr>
          <c:invertIfNegative val="0"/>
          <c:cat>
            <c:numRef>
              <c:f>Sheet1!$I$29:$M$29</c:f>
              <c:numCache>
                <c:formatCode>General</c:formatCode>
                <c:ptCount val="5"/>
                <c:pt idx="0">
                  <c:v>2017</c:v>
                </c:pt>
                <c:pt idx="1">
                  <c:v>2018</c:v>
                </c:pt>
                <c:pt idx="2">
                  <c:v>2019</c:v>
                </c:pt>
                <c:pt idx="3">
                  <c:v>2020</c:v>
                </c:pt>
                <c:pt idx="4">
                  <c:v>2021</c:v>
                </c:pt>
              </c:numCache>
            </c:numRef>
          </c:cat>
          <c:val>
            <c:numRef>
              <c:f>Sheet1!$I$32:$M$32</c:f>
              <c:numCache>
                <c:formatCode>0.0</c:formatCode>
                <c:ptCount val="5"/>
                <c:pt idx="0">
                  <c:v>60</c:v>
                </c:pt>
                <c:pt idx="1">
                  <c:v>78</c:v>
                </c:pt>
                <c:pt idx="2">
                  <c:v>81</c:v>
                </c:pt>
                <c:pt idx="3">
                  <c:v>81</c:v>
                </c:pt>
                <c:pt idx="4">
                  <c:v>82</c:v>
                </c:pt>
              </c:numCache>
            </c:numRef>
          </c:val>
          <c:extLst>
            <c:ext xmlns:c16="http://schemas.microsoft.com/office/drawing/2014/chart" uri="{C3380CC4-5D6E-409C-BE32-E72D297353CC}">
              <c16:uniqueId val="{00000002-89B5-479B-8E18-92F61E4CD9C9}"/>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4</xdr:col>
      <xdr:colOff>0</xdr:colOff>
      <xdr:row>17</xdr:row>
      <xdr:rowOff>0</xdr:rowOff>
    </xdr:to>
    <xdr:graphicFrame macro="">
      <xdr:nvGraphicFramePr>
        <xdr:cNvPr id="2" name="Chart 1">
          <a:extLst>
            <a:ext uri="{FF2B5EF4-FFF2-40B4-BE49-F238E27FC236}">
              <a16:creationId xmlns:a16="http://schemas.microsoft.com/office/drawing/2014/main" id="{DF3FF7D0-0515-4B74-A139-2D251C249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289560</xdr:colOff>
      <xdr:row>11</xdr:row>
      <xdr:rowOff>297180</xdr:rowOff>
    </xdr:from>
    <xdr:to>
      <xdr:col>1</xdr:col>
      <xdr:colOff>3025140</xdr:colOff>
      <xdr:row>13</xdr:row>
      <xdr:rowOff>518160</xdr:rowOff>
    </xdr:to>
    <xdr:sp macro="" textlink="">
      <xdr:nvSpPr>
        <xdr:cNvPr id="11" name="TextBox 10">
          <a:extLst>
            <a:ext uri="{FF2B5EF4-FFF2-40B4-BE49-F238E27FC236}">
              <a16:creationId xmlns:a16="http://schemas.microsoft.com/office/drawing/2014/main" id="{8DE31684-A214-4A84-B140-AEAADB58617C}"/>
            </a:ext>
          </a:extLst>
        </xdr:cNvPr>
        <xdr:cNvSpPr txBox="1"/>
      </xdr:nvSpPr>
      <xdr:spPr>
        <a:xfrm>
          <a:off x="289560" y="2735580"/>
          <a:ext cx="7437120" cy="151638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venir Next LT Pro" panose="020B0504020202020204" pitchFamily="34" charset="0"/>
              <a:ea typeface="+mn-ea"/>
              <a:cs typeface="+mn-cs"/>
            </a:rPr>
            <a:t>The percentage of premises that have Superfast</a:t>
          </a:r>
          <a:r>
            <a:rPr lang="en-GB" sz="1100" baseline="0">
              <a:solidFill>
                <a:schemeClr val="dk1"/>
              </a:solidFill>
              <a:effectLst/>
              <a:latin typeface="Avenir Next LT Pro" panose="020B0504020202020204" pitchFamily="34" charset="0"/>
              <a:ea typeface="+mn-ea"/>
              <a:cs typeface="+mn-cs"/>
            </a:rPr>
            <a:t> Broadband coverage from fixed broadband within rural areas lags behind that for England as a whole, however both increase from 2016 to 2021 with the gap decreasing over this period of time.</a:t>
          </a:r>
        </a:p>
        <a:p>
          <a:endParaRPr lang="en-GB" sz="1100" baseline="0">
            <a:solidFill>
              <a:schemeClr val="dk1"/>
            </a:solidFill>
            <a:effectLst/>
            <a:latin typeface="Avenir Next LT Pro" panose="020B0504020202020204" pitchFamily="34" charset="0"/>
            <a:ea typeface="+mn-ea"/>
            <a:cs typeface="+mn-cs"/>
          </a:endParaRPr>
        </a:p>
        <a:p>
          <a:r>
            <a:rPr lang="en-GB" sz="1100" baseline="0">
              <a:solidFill>
                <a:schemeClr val="dk1"/>
              </a:solidFill>
              <a:effectLst/>
              <a:latin typeface="Avenir Next LT Pro" panose="020B0504020202020204" pitchFamily="34" charset="0"/>
              <a:ea typeface="+mn-ea"/>
              <a:cs typeface="+mn-cs"/>
            </a:rPr>
            <a:t>The percentage of premises that have Superfast Broadband coverage from fixed broadband within the County of Herefordshire has from 2016 to 2021 been consistently below the England and rural situations.  In this period the County of Herefordshire's level of coverage has grown quicker than either England or 'Rural as a Region', reducing the gap to both.</a:t>
          </a:r>
          <a:endParaRPr lang="en-GB">
            <a:effectLst/>
            <a:latin typeface="Avenir Next LT Pro" panose="020B0504020202020204" pitchFamily="34" charset="0"/>
          </a:endParaRPr>
        </a:p>
      </xdr:txBody>
    </xdr:sp>
    <xdr:clientData/>
  </xdr:twoCellAnchor>
  <xdr:twoCellAnchor>
    <xdr:from>
      <xdr:col>2</xdr:col>
      <xdr:colOff>0</xdr:colOff>
      <xdr:row>19</xdr:row>
      <xdr:rowOff>0</xdr:rowOff>
    </xdr:from>
    <xdr:to>
      <xdr:col>4</xdr:col>
      <xdr:colOff>0</xdr:colOff>
      <xdr:row>26</xdr:row>
      <xdr:rowOff>0</xdr:rowOff>
    </xdr:to>
    <xdr:graphicFrame macro="">
      <xdr:nvGraphicFramePr>
        <xdr:cNvPr id="3" name="Chart 2">
          <a:extLst>
            <a:ext uri="{FF2B5EF4-FFF2-40B4-BE49-F238E27FC236}">
              <a16:creationId xmlns:a16="http://schemas.microsoft.com/office/drawing/2014/main" id="{00757A55-C3ED-40C3-8815-3C597F226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289560</xdr:colOff>
      <xdr:row>20</xdr:row>
      <xdr:rowOff>297180</xdr:rowOff>
    </xdr:from>
    <xdr:to>
      <xdr:col>1</xdr:col>
      <xdr:colOff>3025140</xdr:colOff>
      <xdr:row>25</xdr:row>
      <xdr:rowOff>60960</xdr:rowOff>
    </xdr:to>
    <xdr:sp macro="" textlink="">
      <xdr:nvSpPr>
        <xdr:cNvPr id="4" name="TextBox 3">
          <a:extLst>
            <a:ext uri="{FF2B5EF4-FFF2-40B4-BE49-F238E27FC236}">
              <a16:creationId xmlns:a16="http://schemas.microsoft.com/office/drawing/2014/main" id="{D5B5E52B-E7D2-46D3-98BC-8931230199BE}"/>
            </a:ext>
          </a:extLst>
        </xdr:cNvPr>
        <xdr:cNvSpPr txBox="1"/>
      </xdr:nvSpPr>
      <xdr:spPr>
        <a:xfrm>
          <a:off x="289560" y="7399020"/>
          <a:ext cx="7437120" cy="300228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venir Next LT Pro" panose="020B0504020202020204" pitchFamily="34" charset="0"/>
              <a:ea typeface="+mn-ea"/>
              <a:cs typeface="+mn-cs"/>
            </a:rPr>
            <a:t>England's gigabit availability</a:t>
          </a:r>
          <a:r>
            <a:rPr lang="en-GB" sz="1100" baseline="0">
              <a:solidFill>
                <a:schemeClr val="dk1"/>
              </a:solidFill>
              <a:effectLst/>
              <a:latin typeface="Avenir Next LT Pro" panose="020B0504020202020204" pitchFamily="34" charset="0"/>
              <a:ea typeface="+mn-ea"/>
              <a:cs typeface="+mn-cs"/>
            </a:rPr>
            <a:t> from fixed broadband sees significant increases year on year from 2017 to 2021, and in 2018 and 2019 matches full fibre availability, before surpassing the full fibre availability in England in 2020 and 2021.</a:t>
          </a:r>
        </a:p>
        <a:p>
          <a:endParaRPr lang="en-GB" sz="1100" baseline="0">
            <a:solidFill>
              <a:schemeClr val="dk1"/>
            </a:solidFill>
            <a:effectLst/>
            <a:latin typeface="Avenir Next LT Pro" panose="020B0504020202020204" pitchFamily="34" charset="0"/>
            <a:ea typeface="+mn-ea"/>
            <a:cs typeface="+mn-cs"/>
          </a:endParaRPr>
        </a:p>
        <a:p>
          <a:r>
            <a:rPr lang="en-GB" sz="1100" baseline="0">
              <a:solidFill>
                <a:schemeClr val="dk1"/>
              </a:solidFill>
              <a:effectLst/>
              <a:latin typeface="Avenir Next LT Pro" panose="020B0504020202020204" pitchFamily="34" charset="0"/>
              <a:ea typeface="+mn-ea"/>
              <a:cs typeface="+mn-cs"/>
            </a:rPr>
            <a:t>The situation for 'Rural as a Region' shows an increase over this period of time also, but at a slower rate thus markedly widening its gap to England's overall gigabit availability, as well as dropping further behind the full fibre availability seen for England.</a:t>
          </a:r>
        </a:p>
        <a:p>
          <a:endParaRPr lang="en-GB" sz="1100" baseline="0">
            <a:solidFill>
              <a:schemeClr val="dk1"/>
            </a:solidFill>
            <a:effectLst/>
            <a:latin typeface="Avenir Next LT Pro" panose="020B0504020202020204" pitchFamily="34" charset="0"/>
            <a:ea typeface="+mn-ea"/>
            <a:cs typeface="+mn-cs"/>
          </a:endParaRPr>
        </a:p>
        <a:p>
          <a:r>
            <a:rPr lang="en-GB" sz="1100" baseline="0">
              <a:solidFill>
                <a:schemeClr val="dk1"/>
              </a:solidFill>
              <a:effectLst/>
              <a:latin typeface="Avenir Next LT Pro" panose="020B0504020202020204" pitchFamily="34" charset="0"/>
              <a:ea typeface="+mn-ea"/>
              <a:cs typeface="+mn-cs"/>
            </a:rPr>
            <a:t>The County of Herefordshire's gigabit availability was identical to the full fibre availability in 2020 and 2021.  Full fibre availability for the County of Herefordshire was markedly greater than either 'Rural as a Region' and England in 2018, however a smaller rate of increase saw the gaps close and in 2021 full fibre availability for England as a whole overtook availability in the County of Herefordshire.  Gigabit availability in the County of Herefordshire has in both 2020 and 2021 been greater than the rural situation, however a smaller year on year increase for Herefordshire has seen the gap close.  The gap to England's higher gigabit availability has increased significantly from 2020 to 2021.</a:t>
          </a:r>
        </a:p>
      </xdr:txBody>
    </xdr:sp>
    <xdr:clientData/>
  </xdr:twoCellAnchor>
  <xdr:twoCellAnchor>
    <xdr:from>
      <xdr:col>2</xdr:col>
      <xdr:colOff>0</xdr:colOff>
      <xdr:row>28</xdr:row>
      <xdr:rowOff>0</xdr:rowOff>
    </xdr:from>
    <xdr:to>
      <xdr:col>4</xdr:col>
      <xdr:colOff>0</xdr:colOff>
      <xdr:row>35</xdr:row>
      <xdr:rowOff>0</xdr:rowOff>
    </xdr:to>
    <xdr:graphicFrame macro="">
      <xdr:nvGraphicFramePr>
        <xdr:cNvPr id="5" name="Chart 4">
          <a:extLst>
            <a:ext uri="{FF2B5EF4-FFF2-40B4-BE49-F238E27FC236}">
              <a16:creationId xmlns:a16="http://schemas.microsoft.com/office/drawing/2014/main" id="{27806BD4-F96B-4D28-BC4F-0DB7DA50F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289560</xdr:colOff>
      <xdr:row>29</xdr:row>
      <xdr:rowOff>297180</xdr:rowOff>
    </xdr:from>
    <xdr:to>
      <xdr:col>1</xdr:col>
      <xdr:colOff>3025140</xdr:colOff>
      <xdr:row>31</xdr:row>
      <xdr:rowOff>167640</xdr:rowOff>
    </xdr:to>
    <xdr:sp macro="" textlink="">
      <xdr:nvSpPr>
        <xdr:cNvPr id="6" name="TextBox 5">
          <a:extLst>
            <a:ext uri="{FF2B5EF4-FFF2-40B4-BE49-F238E27FC236}">
              <a16:creationId xmlns:a16="http://schemas.microsoft.com/office/drawing/2014/main" id="{23B689E0-4BCD-4D79-8D66-AC8876A98010}"/>
            </a:ext>
          </a:extLst>
        </xdr:cNvPr>
        <xdr:cNvSpPr txBox="1"/>
      </xdr:nvSpPr>
      <xdr:spPr>
        <a:xfrm>
          <a:off x="289560" y="11864340"/>
          <a:ext cx="7437120" cy="116586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solidFill>
                <a:schemeClr val="dk1"/>
              </a:solidFill>
              <a:effectLst/>
              <a:latin typeface="Avenir Next LT Pro" panose="020B0504020202020204" pitchFamily="34" charset="0"/>
              <a:ea typeface="+mn-ea"/>
              <a:cs typeface="+mn-cs"/>
            </a:rPr>
            <a:t>The</a:t>
          </a:r>
          <a:r>
            <a:rPr lang="en-GB" sz="1100" baseline="0">
              <a:solidFill>
                <a:schemeClr val="dk1"/>
              </a:solidFill>
              <a:effectLst/>
              <a:latin typeface="Avenir Next LT Pro" panose="020B0504020202020204" pitchFamily="34" charset="0"/>
              <a:ea typeface="+mn-ea"/>
              <a:cs typeface="+mn-cs"/>
            </a:rPr>
            <a:t> 4G coverage where there is a signal from all operators within premises saw a step increase from 2017 to 2018 for both 'Rural as a Region' and England, before moving into a period of slow increase from 2018 to 2021.  This is mirrored by both areas, however the rural coverage is significantly lower than that for England as a whole.</a:t>
          </a:r>
        </a:p>
        <a:p>
          <a:endParaRPr lang="en-GB">
            <a:effectLst/>
            <a:latin typeface="Avenir Next LT Pro" panose="020B0504020202020204" pitchFamily="34" charset="0"/>
          </a:endParaRPr>
        </a:p>
        <a:p>
          <a:r>
            <a:rPr lang="en-GB" baseline="0">
              <a:effectLst/>
              <a:latin typeface="Avenir Next LT Pro" panose="020B0504020202020204" pitchFamily="34" charset="0"/>
            </a:rPr>
            <a:t>The County of Herefordshire's 4G coverage in the period 2017 to 2021 was marginally greater than the levels seen for 'Rural as a Region' in this period.</a:t>
          </a:r>
          <a:endParaRPr lang="en-GB">
            <a:effectLst/>
            <a:latin typeface="Avenir Next LT Pro" panose="020B05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6C1D-8E39-4752-872D-5B8659C715A0}">
  <sheetPr codeName="Sheet1"/>
  <dimension ref="A1:W36"/>
  <sheetViews>
    <sheetView tabSelected="1" zoomScaleNormal="100" workbookViewId="0">
      <selection activeCell="B4" sqref="B4"/>
    </sheetView>
  </sheetViews>
  <sheetFormatPr defaultColWidth="8.88671875" defaultRowHeight="14.4" zeroHeight="1" x14ac:dyDescent="0.3"/>
  <cols>
    <col min="1" max="1" width="68.5546875" style="1" bestFit="1" customWidth="1"/>
    <col min="2" max="2" width="48.44140625" style="1" bestFit="1" customWidth="1"/>
    <col min="3" max="4" width="48.44140625" style="1" customWidth="1"/>
    <col min="5" max="5" width="8.88671875" style="1"/>
    <col min="6" max="6" width="18.33203125" style="1" customWidth="1"/>
    <col min="7" max="7" width="10" style="1" bestFit="1" customWidth="1"/>
    <col min="8" max="8" width="17.77734375" style="1" customWidth="1"/>
    <col min="9" max="14" width="8.88671875" style="1"/>
    <col min="15" max="15" width="18.33203125" style="1" customWidth="1"/>
    <col min="16" max="16384" width="8.88671875" style="1"/>
  </cols>
  <sheetData>
    <row r="1" spans="1:20" ht="21" customHeight="1" x14ac:dyDescent="0.3">
      <c r="A1" s="60" t="s">
        <v>1354</v>
      </c>
      <c r="B1" s="61"/>
      <c r="C1" s="61"/>
    </row>
    <row r="2" spans="1:20" ht="21" customHeight="1" x14ac:dyDescent="0.3">
      <c r="A2" s="61"/>
      <c r="B2" s="61"/>
      <c r="C2" s="61"/>
    </row>
    <row r="3" spans="1:20" ht="15" thickBot="1" x14ac:dyDescent="0.35"/>
    <row r="4" spans="1:20" ht="16.2" thickBot="1" x14ac:dyDescent="0.35">
      <c r="A4" s="2" t="s">
        <v>0</v>
      </c>
      <c r="B4" s="3" t="s">
        <v>133</v>
      </c>
      <c r="C4" s="4"/>
      <c r="D4" s="4"/>
    </row>
    <row r="5" spans="1:20" x14ac:dyDescent="0.3"/>
    <row r="6" spans="1:20" x14ac:dyDescent="0.3"/>
    <row r="7" spans="1:20" x14ac:dyDescent="0.3"/>
    <row r="8" spans="1:20" x14ac:dyDescent="0.3"/>
    <row r="9" spans="1:20" s="5" customFormat="1" ht="15" thickBot="1" x14ac:dyDescent="0.35"/>
    <row r="10" spans="1:20" x14ac:dyDescent="0.3"/>
    <row r="11" spans="1:20" ht="31.8" thickBot="1" x14ac:dyDescent="0.35">
      <c r="A11" s="29" t="s">
        <v>1359</v>
      </c>
      <c r="B11" s="32" t="s">
        <v>1360</v>
      </c>
      <c r="C11" s="6"/>
      <c r="D11" s="6"/>
      <c r="F11" s="46" t="s">
        <v>1362</v>
      </c>
      <c r="G11" s="46"/>
      <c r="H11" s="47"/>
      <c r="I11" s="7">
        <v>2016</v>
      </c>
      <c r="J11" s="8">
        <v>2017</v>
      </c>
      <c r="K11" s="8">
        <v>2018</v>
      </c>
      <c r="L11" s="28">
        <v>2019</v>
      </c>
      <c r="M11" s="28">
        <v>2020</v>
      </c>
      <c r="N11" s="33">
        <v>2021</v>
      </c>
      <c r="O11" s="42"/>
      <c r="P11" s="39"/>
      <c r="Q11" s="39"/>
      <c r="R11" s="39"/>
      <c r="S11" s="39"/>
      <c r="T11" s="39"/>
    </row>
    <row r="12" spans="1:20" ht="51" customHeight="1" thickTop="1" x14ac:dyDescent="0.3">
      <c r="B12" s="9"/>
      <c r="C12" s="10"/>
      <c r="D12" s="10"/>
      <c r="F12" s="11" t="str">
        <f>B4</f>
        <v>Herefordshire, County of</v>
      </c>
      <c r="G12" s="12"/>
      <c r="H12" s="13"/>
      <c r="I12" s="14">
        <f>VLOOKUP(F12,Sheet2!B10:J468,4,FALSE)</f>
        <v>67</v>
      </c>
      <c r="J12" s="15">
        <f>VLOOKUP($F12,Sheet2!$B$10:$J$468,5,FALSE)</f>
        <v>82</v>
      </c>
      <c r="K12" s="15">
        <f>VLOOKUP($F12,Sheet2!$B$10:$J$468,6,FALSE)</f>
        <v>83.100000000000009</v>
      </c>
      <c r="L12" s="15">
        <f>VLOOKUP($F12,Sheet2!$B$10:$J$468,7,FALSE)</f>
        <v>85.3</v>
      </c>
      <c r="M12" s="15">
        <f>VLOOKUP($F12,Sheet2!$B$10:$J$468,8,FALSE)</f>
        <v>87.1</v>
      </c>
      <c r="N12" s="15">
        <f>VLOOKUP($F12,Sheet2!$B$10:$J$468,9,FALSE)</f>
        <v>88.7</v>
      </c>
      <c r="O12" s="43"/>
      <c r="P12" s="40"/>
      <c r="Q12" s="40"/>
      <c r="R12" s="40"/>
      <c r="S12" s="40"/>
      <c r="T12" s="40"/>
    </row>
    <row r="13" spans="1:20" ht="51" customHeight="1" x14ac:dyDescent="0.3">
      <c r="B13" s="16"/>
      <c r="C13" s="16"/>
      <c r="D13" s="16"/>
      <c r="F13" s="48" t="s">
        <v>2</v>
      </c>
      <c r="G13" s="49"/>
      <c r="H13" s="50"/>
      <c r="I13" s="17">
        <f>Sheet2!E474</f>
        <v>79.461538461538467</v>
      </c>
      <c r="J13" s="18">
        <f>Sheet2!F474</f>
        <v>84.967032967032964</v>
      </c>
      <c r="K13" s="18">
        <f>Sheet2!G474</f>
        <v>88.446153846153834</v>
      </c>
      <c r="L13" s="18">
        <f>Sheet2!H474</f>
        <v>90.046590909090895</v>
      </c>
      <c r="M13" s="18">
        <f>Sheet2!I474</f>
        <v>91.29425287356321</v>
      </c>
      <c r="N13" s="18">
        <f>Sheet2!J474</f>
        <v>91.619047619047635</v>
      </c>
      <c r="O13" s="43"/>
      <c r="P13" s="40"/>
      <c r="Q13" s="40"/>
      <c r="R13" s="40"/>
      <c r="S13" s="40"/>
      <c r="T13" s="40"/>
    </row>
    <row r="14" spans="1:20" ht="51" customHeight="1" thickBot="1" x14ac:dyDescent="0.35">
      <c r="B14" s="16"/>
      <c r="C14" s="16"/>
      <c r="D14" s="16"/>
      <c r="F14" s="51" t="s">
        <v>3</v>
      </c>
      <c r="G14" s="52"/>
      <c r="H14" s="53"/>
      <c r="I14" s="19">
        <f>Sheet2!E6</f>
        <v>90</v>
      </c>
      <c r="J14" s="20">
        <f>Sheet2!F6</f>
        <v>92</v>
      </c>
      <c r="K14" s="20">
        <f>Sheet2!G6</f>
        <v>94</v>
      </c>
      <c r="L14" s="20">
        <f>Sheet2!H6</f>
        <v>95</v>
      </c>
      <c r="M14" s="20">
        <f>Sheet2!I6</f>
        <v>96</v>
      </c>
      <c r="N14" s="20">
        <f>Sheet2!J6</f>
        <v>96</v>
      </c>
      <c r="O14" s="43"/>
      <c r="P14" s="40"/>
      <c r="Q14" s="40"/>
      <c r="R14" s="40"/>
      <c r="S14" s="40"/>
      <c r="T14" s="40"/>
    </row>
    <row r="15" spans="1:20" ht="51" customHeight="1" thickTop="1" x14ac:dyDescent="0.3">
      <c r="B15" s="16"/>
      <c r="C15" s="16"/>
      <c r="D15" s="16"/>
      <c r="F15" s="54" t="str">
        <f>"% Gap - "&amp;F12&amp;" to Rural as a Region"</f>
        <v>% Gap - Herefordshire, County of to Rural as a Region</v>
      </c>
      <c r="G15" s="55"/>
      <c r="H15" s="56"/>
      <c r="I15" s="21">
        <f>((I12-I13))</f>
        <v>-12.461538461538467</v>
      </c>
      <c r="J15" s="21">
        <f>((J12-J13))</f>
        <v>-2.9670329670329636</v>
      </c>
      <c r="K15" s="21">
        <f t="shared" ref="J15:K15" si="0">((K12-K13))</f>
        <v>-5.3461538461538254</v>
      </c>
      <c r="L15" s="21">
        <f t="shared" ref="K15:N15" si="1">((L12-L13))</f>
        <v>-4.746590909090898</v>
      </c>
      <c r="M15" s="21">
        <f t="shared" si="1"/>
        <v>-4.1942528735632152</v>
      </c>
      <c r="N15" s="21">
        <f t="shared" si="1"/>
        <v>-2.9190476190476318</v>
      </c>
      <c r="O15" s="44"/>
      <c r="P15" s="41"/>
      <c r="Q15" s="41"/>
      <c r="R15" s="41"/>
      <c r="S15" s="41"/>
      <c r="T15" s="41"/>
    </row>
    <row r="16" spans="1:20" ht="51" customHeight="1" x14ac:dyDescent="0.3">
      <c r="B16" s="16"/>
      <c r="C16" s="16"/>
      <c r="D16" s="16"/>
      <c r="F16" s="57" t="str">
        <f>"% Gap - "&amp;F12&amp;" to England"</f>
        <v>% Gap - Herefordshire, County of to England</v>
      </c>
      <c r="G16" s="58"/>
      <c r="H16" s="59"/>
      <c r="I16" s="21">
        <f>I12-I14</f>
        <v>-23</v>
      </c>
      <c r="J16" s="21">
        <f>J12-J14</f>
        <v>-10</v>
      </c>
      <c r="K16" s="21">
        <f t="shared" ref="J16:K16" si="2">K12-K14</f>
        <v>-10.899999999999991</v>
      </c>
      <c r="L16" s="21">
        <f t="shared" ref="K16:N16" si="3">L12-L14</f>
        <v>-9.7000000000000028</v>
      </c>
      <c r="M16" s="21">
        <f t="shared" si="3"/>
        <v>-8.9000000000000057</v>
      </c>
      <c r="N16" s="21">
        <f t="shared" si="3"/>
        <v>-7.2999999999999972</v>
      </c>
      <c r="O16" s="44"/>
      <c r="P16" s="41"/>
      <c r="Q16" s="41"/>
      <c r="R16" s="41"/>
      <c r="S16" s="41"/>
      <c r="T16" s="41"/>
    </row>
    <row r="17" spans="1:23" ht="51" customHeight="1" x14ac:dyDescent="0.3">
      <c r="B17" s="16"/>
      <c r="C17" s="16"/>
      <c r="D17" s="16"/>
      <c r="F17" s="57" t="s">
        <v>4</v>
      </c>
      <c r="G17" s="58"/>
      <c r="H17" s="59"/>
      <c r="I17" s="22">
        <f>(I13-I14)</f>
        <v>-10.538461538461533</v>
      </c>
      <c r="J17" s="23">
        <f>(J13-J14)</f>
        <v>-7.0329670329670364</v>
      </c>
      <c r="K17" s="23">
        <f t="shared" ref="K17:N17" si="4">(K13-K14)</f>
        <v>-5.5538461538461661</v>
      </c>
      <c r="L17" s="23">
        <f t="shared" si="4"/>
        <v>-4.9534090909091049</v>
      </c>
      <c r="M17" s="23">
        <f t="shared" si="4"/>
        <v>-4.7057471264367905</v>
      </c>
      <c r="N17" s="23">
        <f t="shared" si="4"/>
        <v>-4.3809523809523654</v>
      </c>
      <c r="O17" s="44"/>
      <c r="P17" s="41"/>
      <c r="Q17" s="41"/>
      <c r="R17" s="41"/>
      <c r="S17" s="41"/>
      <c r="T17" s="41"/>
    </row>
    <row r="18" spans="1:23" s="5" customFormat="1" ht="15" thickBot="1" x14ac:dyDescent="0.35">
      <c r="B18" s="24"/>
      <c r="C18" s="24"/>
      <c r="D18" s="24"/>
      <c r="F18" s="25"/>
      <c r="G18" s="25"/>
      <c r="H18" s="25"/>
      <c r="I18" s="26"/>
      <c r="J18" s="26"/>
      <c r="K18" s="26"/>
      <c r="L18" s="26"/>
      <c r="M18" s="26"/>
      <c r="N18" s="26"/>
    </row>
    <row r="19" spans="1:23" x14ac:dyDescent="0.3"/>
    <row r="20" spans="1:23" ht="31.8" thickBot="1" x14ac:dyDescent="0.35">
      <c r="A20" s="29" t="s">
        <v>1361</v>
      </c>
      <c r="B20" s="32" t="s">
        <v>1360</v>
      </c>
      <c r="C20" s="6"/>
      <c r="D20" s="6"/>
      <c r="F20" s="46" t="s">
        <v>1357</v>
      </c>
      <c r="G20" s="46"/>
      <c r="H20" s="47"/>
      <c r="I20" s="7">
        <v>2017</v>
      </c>
      <c r="J20" s="28">
        <v>2018</v>
      </c>
      <c r="K20" s="28">
        <v>2019</v>
      </c>
      <c r="L20" s="28">
        <v>2020</v>
      </c>
      <c r="M20" s="33">
        <v>2021</v>
      </c>
      <c r="N20" s="42"/>
      <c r="O20" s="46" t="s">
        <v>1356</v>
      </c>
      <c r="P20" s="46"/>
      <c r="Q20" s="47"/>
      <c r="R20" s="7">
        <v>2017</v>
      </c>
      <c r="S20" s="28">
        <v>2018</v>
      </c>
      <c r="T20" s="28">
        <v>2019</v>
      </c>
      <c r="U20" s="28">
        <v>2020</v>
      </c>
      <c r="V20" s="33">
        <v>2021</v>
      </c>
      <c r="W20" s="45"/>
    </row>
    <row r="21" spans="1:23" ht="51" customHeight="1" thickTop="1" x14ac:dyDescent="0.3">
      <c r="B21" s="9"/>
      <c r="C21" s="10"/>
      <c r="D21" s="10"/>
      <c r="F21" s="11" t="str">
        <f>B4&amp;" Gigabit availability"</f>
        <v>Herefordshire, County of Gigabit availability</v>
      </c>
      <c r="G21" s="12"/>
      <c r="H21" s="13"/>
      <c r="I21" s="14"/>
      <c r="J21" s="15"/>
      <c r="K21" s="15"/>
      <c r="L21" s="15">
        <f>VLOOKUP(B4,Sheet2!AB9:AJ460,8,FALSE)</f>
        <v>17.100000000000001</v>
      </c>
      <c r="M21" s="34">
        <f>VLOOKUP(B4,Sheet2!AB9:AK460,9,FALSE)</f>
        <v>24.5</v>
      </c>
      <c r="N21" s="43"/>
      <c r="O21" s="11" t="str">
        <f>B4&amp;" Full Fibre"</f>
        <v>Herefordshire, County of Full Fibre</v>
      </c>
      <c r="P21" s="12"/>
      <c r="Q21" s="13"/>
      <c r="R21" s="14"/>
      <c r="S21" s="15">
        <f>VLOOKUP(B4,Sheet2!BB9:BJ460,6,FALSE)</f>
        <v>10.7</v>
      </c>
      <c r="T21" s="15">
        <f>VLOOKUP(B4,Sheet2!BB9:BJ460,7,FALSE)</f>
        <v>13.2</v>
      </c>
      <c r="U21" s="15">
        <f>VLOOKUP(B4,Sheet2!BB9:BJ460,8,FALSE)</f>
        <v>17.100000000000001</v>
      </c>
      <c r="V21" s="34">
        <f>VLOOKUP(B4,Sheet2!BB9:BJ460,9,FALSE)</f>
        <v>24.5</v>
      </c>
      <c r="W21" s="45"/>
    </row>
    <row r="22" spans="1:23" ht="51" customHeight="1" x14ac:dyDescent="0.3">
      <c r="B22" s="16"/>
      <c r="C22" s="16"/>
      <c r="D22" s="16"/>
      <c r="F22" s="48" t="s">
        <v>1363</v>
      </c>
      <c r="G22" s="49"/>
      <c r="H22" s="50"/>
      <c r="I22" s="17"/>
      <c r="J22" s="18"/>
      <c r="K22" s="18"/>
      <c r="L22" s="18">
        <f>Sheet2!AI472</f>
        <v>12.611494252873564</v>
      </c>
      <c r="M22" s="35">
        <f>Sheet2!AJ472</f>
        <v>21.220238095238098</v>
      </c>
      <c r="N22" s="43"/>
      <c r="O22" s="48" t="s">
        <v>1365</v>
      </c>
      <c r="P22" s="49"/>
      <c r="Q22" s="50"/>
      <c r="R22" s="17"/>
      <c r="S22" s="18">
        <f>Sheet2!BG472</f>
        <v>5.2153846153846146</v>
      </c>
      <c r="T22" s="18">
        <f>Sheet2!BH472</f>
        <v>7.4386363636363635</v>
      </c>
      <c r="U22" s="18">
        <f>Sheet2!BI472</f>
        <v>12.252873563218394</v>
      </c>
      <c r="V22" s="18">
        <f>Sheet2!BJ472</f>
        <v>19.964285714285715</v>
      </c>
      <c r="W22" s="45"/>
    </row>
    <row r="23" spans="1:23" ht="51" customHeight="1" thickBot="1" x14ac:dyDescent="0.35">
      <c r="B23" s="16"/>
      <c r="C23" s="16"/>
      <c r="D23" s="16"/>
      <c r="F23" s="51" t="s">
        <v>1364</v>
      </c>
      <c r="G23" s="52"/>
      <c r="H23" s="53"/>
      <c r="I23" s="19">
        <f>Sheet2!AF8</f>
        <v>3</v>
      </c>
      <c r="J23" s="20">
        <f>Sheet2!AG8</f>
        <v>6</v>
      </c>
      <c r="K23" s="20">
        <f>Sheet2!AH8</f>
        <v>10</v>
      </c>
      <c r="L23" s="20">
        <f>Sheet2!AI8</f>
        <v>25</v>
      </c>
      <c r="M23" s="20">
        <f>Sheet2!AJ8</f>
        <v>46</v>
      </c>
      <c r="N23" s="43"/>
      <c r="O23" s="51" t="s">
        <v>1366</v>
      </c>
      <c r="P23" s="52"/>
      <c r="Q23" s="53"/>
      <c r="R23" s="19"/>
      <c r="S23" s="20">
        <f>Sheet2!BG8</f>
        <v>6</v>
      </c>
      <c r="T23" s="20">
        <f>Sheet2!BH8</f>
        <v>10</v>
      </c>
      <c r="U23" s="20">
        <f>Sheet2!BI8</f>
        <v>16</v>
      </c>
      <c r="V23" s="36">
        <f>Sheet2!BJ8</f>
        <v>27</v>
      </c>
      <c r="W23" s="45"/>
    </row>
    <row r="24" spans="1:23" ht="51" customHeight="1" thickTop="1" x14ac:dyDescent="0.3">
      <c r="B24" s="16"/>
      <c r="C24" s="16"/>
      <c r="D24" s="16"/>
      <c r="F24" s="54" t="str">
        <f>"% Gap - "&amp;F21&amp;" to Rural as a Region"</f>
        <v>% Gap - Herefordshire, County of Gigabit availability to Rural as a Region</v>
      </c>
      <c r="G24" s="55"/>
      <c r="H24" s="56"/>
      <c r="I24" s="21"/>
      <c r="J24" s="21"/>
      <c r="K24" s="21"/>
      <c r="L24" s="21">
        <f>((L21-L22))</f>
        <v>4.4885057471264371</v>
      </c>
      <c r="M24" s="37">
        <f>((M21-M22))</f>
        <v>3.2797619047619015</v>
      </c>
      <c r="N24" s="44"/>
      <c r="O24" s="54" t="str">
        <f>"% Gap - "&amp;O21&amp;" to Rural as a Region"</f>
        <v>% Gap - Herefordshire, County of Full Fibre to Rural as a Region</v>
      </c>
      <c r="P24" s="55"/>
      <c r="Q24" s="56"/>
      <c r="R24" s="21"/>
      <c r="S24" s="21">
        <f t="shared" ref="S24:T24" si="5">((S21-S22))</f>
        <v>5.4846153846153847</v>
      </c>
      <c r="T24" s="21">
        <f t="shared" si="5"/>
        <v>5.7613636363636358</v>
      </c>
      <c r="U24" s="21">
        <f>((U21-U22))</f>
        <v>4.8471264367816076</v>
      </c>
      <c r="V24" s="37">
        <f>((V21-V22))</f>
        <v>4.5357142857142847</v>
      </c>
      <c r="W24" s="45"/>
    </row>
    <row r="25" spans="1:23" ht="51" customHeight="1" x14ac:dyDescent="0.3">
      <c r="B25" s="16"/>
      <c r="C25" s="16"/>
      <c r="D25" s="16"/>
      <c r="F25" s="57" t="str">
        <f>"% Gap - "&amp;F21&amp;" to England"</f>
        <v>% Gap - Herefordshire, County of Gigabit availability to England</v>
      </c>
      <c r="G25" s="58"/>
      <c r="H25" s="59"/>
      <c r="I25" s="21"/>
      <c r="J25" s="21"/>
      <c r="K25" s="21"/>
      <c r="L25" s="21">
        <f>L21-L23</f>
        <v>-7.8999999999999986</v>
      </c>
      <c r="M25" s="21">
        <f>M21-M23</f>
        <v>-21.5</v>
      </c>
      <c r="N25" s="44"/>
      <c r="O25" s="57" t="str">
        <f>"% Gap - "&amp;O21&amp;" to England"</f>
        <v>% Gap - Herefordshire, County of Full Fibre to England</v>
      </c>
      <c r="P25" s="58"/>
      <c r="Q25" s="59"/>
      <c r="R25" s="21"/>
      <c r="S25" s="21">
        <f>S21-S23</f>
        <v>4.6999999999999993</v>
      </c>
      <c r="T25" s="21">
        <f t="shared" ref="T25:V25" si="6">T21-T23</f>
        <v>3.1999999999999993</v>
      </c>
      <c r="U25" s="21">
        <f t="shared" si="6"/>
        <v>1.1000000000000014</v>
      </c>
      <c r="V25" s="21">
        <f t="shared" si="6"/>
        <v>-2.5</v>
      </c>
      <c r="W25" s="45"/>
    </row>
    <row r="26" spans="1:23" ht="51" customHeight="1" x14ac:dyDescent="0.3">
      <c r="B26" s="16"/>
      <c r="C26" s="16"/>
      <c r="D26" s="16"/>
      <c r="F26" s="57" t="s">
        <v>4</v>
      </c>
      <c r="G26" s="58"/>
      <c r="H26" s="59"/>
      <c r="I26" s="22"/>
      <c r="J26" s="23"/>
      <c r="K26" s="23"/>
      <c r="L26" s="23">
        <f>((L22-L23))</f>
        <v>-12.388505747126436</v>
      </c>
      <c r="M26" s="38">
        <f>((M22-M23))</f>
        <v>-24.779761904761902</v>
      </c>
      <c r="N26" s="44"/>
      <c r="O26" s="57" t="s">
        <v>4</v>
      </c>
      <c r="P26" s="58"/>
      <c r="Q26" s="59"/>
      <c r="R26" s="22"/>
      <c r="S26" s="23">
        <f t="shared" ref="S26:T26" si="7">((S22-S23))</f>
        <v>-0.78461538461538538</v>
      </c>
      <c r="T26" s="23">
        <f t="shared" si="7"/>
        <v>-2.5613636363636365</v>
      </c>
      <c r="U26" s="23">
        <f>((U22-U23))</f>
        <v>-3.7471264367816062</v>
      </c>
      <c r="V26" s="38">
        <f>((V22-V23))</f>
        <v>-7.0357142857142847</v>
      </c>
      <c r="W26" s="45"/>
    </row>
    <row r="27" spans="1:23" s="5" customFormat="1" ht="15" thickBot="1" x14ac:dyDescent="0.35">
      <c r="B27" s="24"/>
      <c r="C27" s="24"/>
      <c r="D27" s="24"/>
      <c r="F27" s="25"/>
      <c r="G27" s="25"/>
      <c r="H27" s="25"/>
      <c r="I27" s="26"/>
      <c r="J27" s="26"/>
      <c r="K27" s="26"/>
      <c r="L27" s="26"/>
      <c r="M27" s="26"/>
      <c r="N27" s="26"/>
    </row>
    <row r="28" spans="1:23" x14ac:dyDescent="0.3"/>
    <row r="29" spans="1:23" ht="16.2" thickBot="1" x14ac:dyDescent="0.35">
      <c r="A29" s="29" t="s">
        <v>1367</v>
      </c>
      <c r="B29" s="32" t="s">
        <v>1360</v>
      </c>
      <c r="C29" s="6"/>
      <c r="D29" s="6"/>
      <c r="F29" s="46" t="s">
        <v>1358</v>
      </c>
      <c r="G29" s="46"/>
      <c r="H29" s="47"/>
      <c r="I29" s="7">
        <v>2017</v>
      </c>
      <c r="J29" s="28">
        <v>2018</v>
      </c>
      <c r="K29" s="28">
        <v>2019</v>
      </c>
      <c r="L29" s="28">
        <v>2020</v>
      </c>
      <c r="M29" s="33">
        <v>2021</v>
      </c>
      <c r="N29" s="42"/>
      <c r="O29" s="39"/>
      <c r="P29" s="39"/>
      <c r="Q29" s="39"/>
      <c r="R29" s="39"/>
      <c r="S29" s="39"/>
      <c r="T29" s="39"/>
    </row>
    <row r="30" spans="1:23" ht="51" customHeight="1" thickTop="1" x14ac:dyDescent="0.3">
      <c r="B30" s="9"/>
      <c r="C30" s="10"/>
      <c r="D30" s="10"/>
      <c r="F30" s="11" t="str">
        <f>B4</f>
        <v>Herefordshire, County of</v>
      </c>
      <c r="G30" s="12"/>
      <c r="H30" s="13"/>
      <c r="I30" s="14">
        <f>VLOOKUP(F30,Sheet2!BL9:BT460,5,FALSE)</f>
        <v>32.82</v>
      </c>
      <c r="J30" s="15">
        <f>VLOOKUP($F30,Sheet2!$BL9:$BT460,6,FALSE)</f>
        <v>60.07</v>
      </c>
      <c r="K30" s="15">
        <f>VLOOKUP($F30,Sheet2!$BL9:$BT460,7,FALSE)</f>
        <v>64.41</v>
      </c>
      <c r="L30" s="15">
        <f>VLOOKUP($F30,Sheet2!$BL9:$BT460,8,FALSE)</f>
        <v>65.12</v>
      </c>
      <c r="M30" s="15">
        <f>VLOOKUP($F30,Sheet2!$BL9:$BT460,9,FALSE)</f>
        <v>65.33</v>
      </c>
      <c r="N30" s="43"/>
      <c r="O30" s="40"/>
      <c r="P30" s="40"/>
      <c r="Q30" s="40"/>
      <c r="R30" s="40"/>
      <c r="S30" s="40"/>
      <c r="T30" s="40"/>
    </row>
    <row r="31" spans="1:23" ht="51" customHeight="1" x14ac:dyDescent="0.3">
      <c r="B31" s="16"/>
      <c r="C31" s="16"/>
      <c r="D31" s="16"/>
      <c r="F31" s="48" t="s">
        <v>2</v>
      </c>
      <c r="G31" s="49"/>
      <c r="H31" s="50"/>
      <c r="I31" s="17">
        <f>Sheet2!BP472</f>
        <v>29.951428571428565</v>
      </c>
      <c r="J31" s="18">
        <f>Sheet2!BQ472</f>
        <v>58.982967032967032</v>
      </c>
      <c r="K31" s="18">
        <f>Sheet2!BR472</f>
        <v>61.890795454545476</v>
      </c>
      <c r="L31" s="18">
        <f>Sheet2!BS472</f>
        <v>63.204482758620699</v>
      </c>
      <c r="M31" s="18">
        <f>Sheet2!BT472</f>
        <v>64.16892857142858</v>
      </c>
      <c r="N31" s="43"/>
      <c r="O31" s="40"/>
      <c r="P31" s="40"/>
      <c r="Q31" s="40"/>
      <c r="R31" s="40"/>
      <c r="S31" s="40"/>
      <c r="T31" s="40"/>
    </row>
    <row r="32" spans="1:23" ht="51" customHeight="1" thickBot="1" x14ac:dyDescent="0.35">
      <c r="B32" s="16"/>
      <c r="C32" s="16"/>
      <c r="D32" s="16"/>
      <c r="F32" s="51" t="s">
        <v>3</v>
      </c>
      <c r="G32" s="52"/>
      <c r="H32" s="53"/>
      <c r="I32" s="19">
        <f>Sheet2!BP8</f>
        <v>60</v>
      </c>
      <c r="J32" s="20">
        <f>Sheet2!BQ8</f>
        <v>78</v>
      </c>
      <c r="K32" s="20">
        <f>Sheet2!BR8</f>
        <v>81</v>
      </c>
      <c r="L32" s="20">
        <f>Sheet2!BS8</f>
        <v>81</v>
      </c>
      <c r="M32" s="20">
        <f>Sheet2!BT8</f>
        <v>82</v>
      </c>
      <c r="N32" s="43"/>
      <c r="O32" s="40"/>
      <c r="P32" s="40"/>
      <c r="Q32" s="40"/>
      <c r="R32" s="40"/>
      <c r="S32" s="40"/>
      <c r="T32" s="40"/>
    </row>
    <row r="33" spans="2:20" ht="51" customHeight="1" thickTop="1" x14ac:dyDescent="0.3">
      <c r="B33" s="16"/>
      <c r="C33" s="16"/>
      <c r="D33" s="16"/>
      <c r="F33" s="54" t="str">
        <f>"% Gap - "&amp;F30&amp;" to Rural as a Region"</f>
        <v>% Gap - Herefordshire, County of to Rural as a Region</v>
      </c>
      <c r="G33" s="55"/>
      <c r="H33" s="56"/>
      <c r="I33" s="21">
        <f>(I30-I31)</f>
        <v>2.8685714285714354</v>
      </c>
      <c r="J33" s="21">
        <f>(J30-J31)</f>
        <v>1.0870329670329681</v>
      </c>
      <c r="K33" s="21">
        <f t="shared" ref="K33:M33" si="8">(K30-K31)</f>
        <v>2.5192045454545209</v>
      </c>
      <c r="L33" s="21">
        <f t="shared" si="8"/>
        <v>1.9155172413793053</v>
      </c>
      <c r="M33" s="21">
        <f t="shared" si="8"/>
        <v>1.1610714285714181</v>
      </c>
      <c r="N33" s="44"/>
      <c r="O33" s="41"/>
      <c r="P33" s="41"/>
      <c r="Q33" s="41"/>
      <c r="R33" s="41"/>
      <c r="S33" s="41"/>
      <c r="T33" s="41"/>
    </row>
    <row r="34" spans="2:20" ht="51" customHeight="1" x14ac:dyDescent="0.3">
      <c r="B34" s="16"/>
      <c r="C34" s="16"/>
      <c r="D34" s="16"/>
      <c r="F34" s="57" t="str">
        <f>"% Gap - "&amp;F30&amp;" to England"</f>
        <v>% Gap - Herefordshire, County of to England</v>
      </c>
      <c r="G34" s="58"/>
      <c r="H34" s="59"/>
      <c r="I34" s="21">
        <f>I30-I32</f>
        <v>-27.18</v>
      </c>
      <c r="J34" s="21">
        <f>J30-J32</f>
        <v>-17.93</v>
      </c>
      <c r="K34" s="21">
        <f t="shared" ref="K34:M34" si="9">K30-K32</f>
        <v>-16.590000000000003</v>
      </c>
      <c r="L34" s="21">
        <f t="shared" si="9"/>
        <v>-15.879999999999995</v>
      </c>
      <c r="M34" s="21">
        <f t="shared" si="9"/>
        <v>-16.670000000000002</v>
      </c>
      <c r="N34" s="44"/>
      <c r="O34" s="41"/>
      <c r="P34" s="41"/>
      <c r="Q34" s="41"/>
      <c r="R34" s="41"/>
      <c r="S34" s="41"/>
      <c r="T34" s="41"/>
    </row>
    <row r="35" spans="2:20" ht="51" customHeight="1" x14ac:dyDescent="0.3">
      <c r="B35" s="16"/>
      <c r="C35" s="16"/>
      <c r="D35" s="16"/>
      <c r="F35" s="57" t="s">
        <v>4</v>
      </c>
      <c r="G35" s="58"/>
      <c r="H35" s="59"/>
      <c r="I35" s="22">
        <f>(I31-I32)</f>
        <v>-30.048571428571435</v>
      </c>
      <c r="J35" s="23">
        <f>(J31-J32)</f>
        <v>-19.017032967032968</v>
      </c>
      <c r="K35" s="23">
        <f t="shared" ref="K35:M35" si="10">(K31-K32)</f>
        <v>-19.109204545454524</v>
      </c>
      <c r="L35" s="23">
        <f t="shared" si="10"/>
        <v>-17.795517241379301</v>
      </c>
      <c r="M35" s="23">
        <f t="shared" si="10"/>
        <v>-17.83107142857142</v>
      </c>
      <c r="N35" s="44"/>
      <c r="O35" s="41"/>
      <c r="P35" s="41"/>
      <c r="Q35" s="41"/>
      <c r="R35" s="41"/>
      <c r="S35" s="41"/>
      <c r="T35" s="41"/>
    </row>
    <row r="36" spans="2:20" s="5" customFormat="1" ht="15" thickBot="1" x14ac:dyDescent="0.35">
      <c r="B36" s="24"/>
      <c r="C36" s="24"/>
      <c r="D36" s="24"/>
      <c r="F36" s="25"/>
      <c r="G36" s="25"/>
      <c r="H36" s="25"/>
      <c r="I36" s="26"/>
      <c r="J36" s="26"/>
      <c r="K36" s="26"/>
      <c r="L36" s="26"/>
      <c r="M36" s="26"/>
      <c r="N36" s="26"/>
    </row>
  </sheetData>
  <sheetProtection algorithmName="SHA-512" hashValue="+pSayUZUt3EKfmIkAON0oWNPnnK7EDmCo3B9J3oDY+tvWPflVdCYX0rnI/eBTY7MZfuB/wRom7oWMF9Pv2rZ/g==" saltValue="2UAgvLIPBYUG4JaDOvCzYg==" spinCount="100000" sheet="1" objects="1" scenarios="1"/>
  <protectedRanges>
    <protectedRange sqref="B4" name="Range1"/>
  </protectedRanges>
  <mergeCells count="25">
    <mergeCell ref="F17:H17"/>
    <mergeCell ref="A1:C2"/>
    <mergeCell ref="F11:H11"/>
    <mergeCell ref="F13:H13"/>
    <mergeCell ref="F14:H14"/>
    <mergeCell ref="F15:H15"/>
    <mergeCell ref="F16:H16"/>
    <mergeCell ref="F20:H20"/>
    <mergeCell ref="F22:H22"/>
    <mergeCell ref="F23:H23"/>
    <mergeCell ref="F24:H24"/>
    <mergeCell ref="F26:H26"/>
    <mergeCell ref="F25:H25"/>
    <mergeCell ref="F29:H29"/>
    <mergeCell ref="F31:H31"/>
    <mergeCell ref="F32:H32"/>
    <mergeCell ref="F33:H33"/>
    <mergeCell ref="F35:H35"/>
    <mergeCell ref="F34:H34"/>
    <mergeCell ref="O20:Q20"/>
    <mergeCell ref="O22:Q22"/>
    <mergeCell ref="O23:Q23"/>
    <mergeCell ref="O24:Q24"/>
    <mergeCell ref="O26:Q26"/>
    <mergeCell ref="O25:Q25"/>
  </mergeCells>
  <dataValidations count="1">
    <dataValidation type="list" allowBlank="1" showInputMessage="1" showErrorMessage="1" sqref="B4 D4" xr:uid="{ABBCCB9A-197F-41D5-AA62-E971CE8EEAC1}">
      <formula1>members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B35B-8C0C-4CB9-9ED0-8A20C90D2B89}">
  <sheetPr codeName="Sheet2"/>
  <dimension ref="A1:C371"/>
  <sheetViews>
    <sheetView workbookViewId="0">
      <selection sqref="A1:XFD1048576"/>
    </sheetView>
  </sheetViews>
  <sheetFormatPr defaultRowHeight="14.4" x14ac:dyDescent="0.3"/>
  <cols>
    <col min="1" max="1" width="32.33203125" bestFit="1" customWidth="1"/>
    <col min="2" max="2" width="23.77734375" bestFit="1" customWidth="1"/>
    <col min="3" max="3" width="3.88671875" bestFit="1" customWidth="1"/>
  </cols>
  <sheetData>
    <row r="1" spans="1:3" x14ac:dyDescent="0.3">
      <c r="A1" t="s">
        <v>5</v>
      </c>
      <c r="B1" t="s">
        <v>6</v>
      </c>
      <c r="C1" t="s">
        <v>7</v>
      </c>
    </row>
    <row r="2" spans="1:3" x14ac:dyDescent="0.3">
      <c r="A2" t="s">
        <v>1</v>
      </c>
      <c r="B2" t="s">
        <v>8</v>
      </c>
      <c r="C2" t="s">
        <v>7</v>
      </c>
    </row>
    <row r="3" spans="1:3" x14ac:dyDescent="0.3">
      <c r="A3" t="s">
        <v>9</v>
      </c>
      <c r="B3" t="s">
        <v>6</v>
      </c>
      <c r="C3" t="s">
        <v>7</v>
      </c>
    </row>
    <row r="4" spans="1:3" x14ac:dyDescent="0.3">
      <c r="A4" t="s">
        <v>10</v>
      </c>
      <c r="B4" t="s">
        <v>6</v>
      </c>
      <c r="C4" t="s">
        <v>7</v>
      </c>
    </row>
    <row r="5" spans="1:3" x14ac:dyDescent="0.3">
      <c r="A5" t="s">
        <v>11</v>
      </c>
      <c r="B5" t="s">
        <v>6</v>
      </c>
      <c r="C5" t="s">
        <v>7</v>
      </c>
    </row>
    <row r="6" spans="1:3" x14ac:dyDescent="0.3">
      <c r="A6" t="s">
        <v>12</v>
      </c>
      <c r="B6" t="s">
        <v>13</v>
      </c>
      <c r="C6" t="s">
        <v>7</v>
      </c>
    </row>
    <row r="7" spans="1:3" x14ac:dyDescent="0.3">
      <c r="A7" t="s">
        <v>14</v>
      </c>
      <c r="B7" t="s">
        <v>8</v>
      </c>
      <c r="C7" t="s">
        <v>7</v>
      </c>
    </row>
    <row r="8" spans="1:3" x14ac:dyDescent="0.3">
      <c r="A8" t="s">
        <v>15</v>
      </c>
      <c r="B8" t="s">
        <v>6</v>
      </c>
      <c r="C8" t="s">
        <v>16</v>
      </c>
    </row>
    <row r="9" spans="1:3" x14ac:dyDescent="0.3">
      <c r="A9" t="s">
        <v>17</v>
      </c>
      <c r="B9" t="s">
        <v>6</v>
      </c>
      <c r="C9" t="s">
        <v>16</v>
      </c>
    </row>
    <row r="10" spans="1:3" x14ac:dyDescent="0.3">
      <c r="A10" t="s">
        <v>18</v>
      </c>
      <c r="B10" t="s">
        <v>6</v>
      </c>
      <c r="C10" t="s">
        <v>19</v>
      </c>
    </row>
    <row r="11" spans="1:3" x14ac:dyDescent="0.3">
      <c r="A11" t="s">
        <v>20</v>
      </c>
      <c r="B11" t="s">
        <v>13</v>
      </c>
      <c r="C11" t="s">
        <v>7</v>
      </c>
    </row>
    <row r="12" spans="1:3" x14ac:dyDescent="0.3">
      <c r="A12" t="s">
        <v>21</v>
      </c>
      <c r="B12" t="s">
        <v>6</v>
      </c>
      <c r="C12" t="s">
        <v>7</v>
      </c>
    </row>
    <row r="13" spans="1:3" x14ac:dyDescent="0.3">
      <c r="A13" t="s">
        <v>22</v>
      </c>
      <c r="B13" t="s">
        <v>13</v>
      </c>
      <c r="C13" t="s">
        <v>7</v>
      </c>
    </row>
    <row r="14" spans="1:3" x14ac:dyDescent="0.3">
      <c r="A14" t="s">
        <v>23</v>
      </c>
      <c r="B14" t="s">
        <v>8</v>
      </c>
      <c r="C14" t="s">
        <v>7</v>
      </c>
    </row>
    <row r="15" spans="1:3" x14ac:dyDescent="0.3">
      <c r="A15" t="s">
        <v>24</v>
      </c>
      <c r="B15" t="s">
        <v>13</v>
      </c>
      <c r="C15" t="s">
        <v>25</v>
      </c>
    </row>
    <row r="16" spans="1:3" x14ac:dyDescent="0.3">
      <c r="A16" t="s">
        <v>26</v>
      </c>
      <c r="B16" t="s">
        <v>13</v>
      </c>
      <c r="C16" t="s">
        <v>25</v>
      </c>
    </row>
    <row r="17" spans="1:3" x14ac:dyDescent="0.3">
      <c r="A17" t="s">
        <v>27</v>
      </c>
      <c r="B17" t="s">
        <v>6</v>
      </c>
      <c r="C17" t="s">
        <v>16</v>
      </c>
    </row>
    <row r="18" spans="1:3" x14ac:dyDescent="0.3">
      <c r="A18" t="s">
        <v>28</v>
      </c>
      <c r="B18" t="s">
        <v>6</v>
      </c>
      <c r="C18" t="s">
        <v>19</v>
      </c>
    </row>
    <row r="19" spans="1:3" x14ac:dyDescent="0.3">
      <c r="A19" t="s">
        <v>29</v>
      </c>
      <c r="B19" t="s">
        <v>6</v>
      </c>
      <c r="C19" t="s">
        <v>7</v>
      </c>
    </row>
    <row r="20" spans="1:3" x14ac:dyDescent="0.3">
      <c r="A20" t="s">
        <v>30</v>
      </c>
      <c r="B20" t="s">
        <v>6</v>
      </c>
      <c r="C20" t="s">
        <v>25</v>
      </c>
    </row>
    <row r="21" spans="1:3" x14ac:dyDescent="0.3">
      <c r="A21" t="s">
        <v>31</v>
      </c>
      <c r="B21" t="s">
        <v>6</v>
      </c>
      <c r="C21" t="s">
        <v>25</v>
      </c>
    </row>
    <row r="22" spans="1:3" x14ac:dyDescent="0.3">
      <c r="A22" t="s">
        <v>32</v>
      </c>
      <c r="B22" t="s">
        <v>13</v>
      </c>
      <c r="C22" t="s">
        <v>7</v>
      </c>
    </row>
    <row r="23" spans="1:3" x14ac:dyDescent="0.3">
      <c r="A23" t="s">
        <v>33</v>
      </c>
      <c r="B23" t="s">
        <v>6</v>
      </c>
      <c r="C23" t="s">
        <v>19</v>
      </c>
    </row>
    <row r="24" spans="1:3" x14ac:dyDescent="0.3">
      <c r="A24" t="s">
        <v>34</v>
      </c>
      <c r="B24" t="s">
        <v>13</v>
      </c>
      <c r="C24" t="s">
        <v>7</v>
      </c>
    </row>
    <row r="25" spans="1:3" x14ac:dyDescent="0.3">
      <c r="A25" t="s">
        <v>35</v>
      </c>
      <c r="B25" t="s">
        <v>6</v>
      </c>
      <c r="C25" t="s">
        <v>25</v>
      </c>
    </row>
    <row r="26" spans="1:3" x14ac:dyDescent="0.3">
      <c r="A26" t="s">
        <v>36</v>
      </c>
      <c r="B26" t="s">
        <v>6</v>
      </c>
      <c r="C26" t="s">
        <v>25</v>
      </c>
    </row>
    <row r="27" spans="1:3" x14ac:dyDescent="0.3">
      <c r="A27" t="s">
        <v>37</v>
      </c>
      <c r="B27" t="s">
        <v>6</v>
      </c>
      <c r="C27" t="s">
        <v>19</v>
      </c>
    </row>
    <row r="28" spans="1:3" x14ac:dyDescent="0.3">
      <c r="A28" t="s">
        <v>38</v>
      </c>
      <c r="B28" t="s">
        <v>8</v>
      </c>
      <c r="C28" t="s">
        <v>7</v>
      </c>
    </row>
    <row r="29" spans="1:3" x14ac:dyDescent="0.3">
      <c r="A29" t="s">
        <v>39</v>
      </c>
      <c r="B29" t="s">
        <v>8</v>
      </c>
      <c r="C29" t="s">
        <v>7</v>
      </c>
    </row>
    <row r="30" spans="1:3" x14ac:dyDescent="0.3">
      <c r="A30" t="s">
        <v>40</v>
      </c>
      <c r="B30" t="s">
        <v>6</v>
      </c>
      <c r="C30" t="s">
        <v>16</v>
      </c>
    </row>
    <row r="31" spans="1:3" x14ac:dyDescent="0.3">
      <c r="A31" t="s">
        <v>41</v>
      </c>
      <c r="B31" t="s">
        <v>13</v>
      </c>
      <c r="C31" t="s">
        <v>7</v>
      </c>
    </row>
    <row r="32" spans="1:3" x14ac:dyDescent="0.3">
      <c r="A32" t="s">
        <v>42</v>
      </c>
      <c r="B32" t="s">
        <v>6</v>
      </c>
      <c r="C32" t="s">
        <v>25</v>
      </c>
    </row>
    <row r="33" spans="1:3" x14ac:dyDescent="0.3">
      <c r="A33" t="s">
        <v>43</v>
      </c>
      <c r="B33" t="s">
        <v>6</v>
      </c>
      <c r="C33" t="s">
        <v>25</v>
      </c>
    </row>
    <row r="34" spans="1:3" x14ac:dyDescent="0.3">
      <c r="A34" t="s">
        <v>44</v>
      </c>
      <c r="B34" t="s">
        <v>13</v>
      </c>
      <c r="C34" t="s">
        <v>7</v>
      </c>
    </row>
    <row r="35" spans="1:3" x14ac:dyDescent="0.3">
      <c r="A35" t="s">
        <v>45</v>
      </c>
      <c r="B35" t="s">
        <v>6</v>
      </c>
      <c r="C35" t="s">
        <v>16</v>
      </c>
    </row>
    <row r="36" spans="1:3" x14ac:dyDescent="0.3">
      <c r="A36" t="s">
        <v>46</v>
      </c>
      <c r="B36" t="s">
        <v>6</v>
      </c>
      <c r="C36" t="s">
        <v>7</v>
      </c>
    </row>
    <row r="37" spans="1:3" x14ac:dyDescent="0.3">
      <c r="A37" t="s">
        <v>47</v>
      </c>
      <c r="B37" t="s">
        <v>6</v>
      </c>
      <c r="C37" t="s">
        <v>7</v>
      </c>
    </row>
    <row r="38" spans="1:3" x14ac:dyDescent="0.3">
      <c r="A38" t="s">
        <v>48</v>
      </c>
      <c r="B38" t="s">
        <v>6</v>
      </c>
      <c r="C38" t="s">
        <v>7</v>
      </c>
    </row>
    <row r="39" spans="1:3" x14ac:dyDescent="0.3">
      <c r="A39" t="s">
        <v>49</v>
      </c>
      <c r="B39" t="s">
        <v>13</v>
      </c>
      <c r="C39" t="s">
        <v>25</v>
      </c>
    </row>
    <row r="40" spans="1:3" x14ac:dyDescent="0.3">
      <c r="A40" t="s">
        <v>50</v>
      </c>
      <c r="B40" t="s">
        <v>6</v>
      </c>
      <c r="C40" t="s">
        <v>7</v>
      </c>
    </row>
    <row r="41" spans="1:3" x14ac:dyDescent="0.3">
      <c r="A41" t="s">
        <v>51</v>
      </c>
      <c r="B41" t="s">
        <v>6</v>
      </c>
      <c r="C41" t="s">
        <v>19</v>
      </c>
    </row>
    <row r="42" spans="1:3" x14ac:dyDescent="0.3">
      <c r="A42" t="s">
        <v>52</v>
      </c>
      <c r="B42" t="s">
        <v>6</v>
      </c>
      <c r="C42" t="s">
        <v>19</v>
      </c>
    </row>
    <row r="43" spans="1:3" x14ac:dyDescent="0.3">
      <c r="A43" t="s">
        <v>53</v>
      </c>
      <c r="B43" t="s">
        <v>6</v>
      </c>
      <c r="C43" t="s">
        <v>7</v>
      </c>
    </row>
    <row r="44" spans="1:3" x14ac:dyDescent="0.3">
      <c r="A44" t="s">
        <v>54</v>
      </c>
      <c r="B44" t="s">
        <v>6</v>
      </c>
      <c r="C44" t="s">
        <v>16</v>
      </c>
    </row>
    <row r="45" spans="1:3" x14ac:dyDescent="0.3">
      <c r="A45" t="s">
        <v>55</v>
      </c>
      <c r="B45" t="s">
        <v>13</v>
      </c>
      <c r="C45" t="s">
        <v>7</v>
      </c>
    </row>
    <row r="46" spans="1:3" x14ac:dyDescent="0.3">
      <c r="A46" t="s">
        <v>56</v>
      </c>
      <c r="B46" t="s">
        <v>6</v>
      </c>
      <c r="C46" t="s">
        <v>7</v>
      </c>
    </row>
    <row r="47" spans="1:3" x14ac:dyDescent="0.3">
      <c r="A47" t="s">
        <v>57</v>
      </c>
      <c r="B47" t="s">
        <v>13</v>
      </c>
      <c r="C47" t="s">
        <v>7</v>
      </c>
    </row>
    <row r="48" spans="1:3" x14ac:dyDescent="0.3">
      <c r="A48" t="s">
        <v>58</v>
      </c>
      <c r="B48" t="s">
        <v>6</v>
      </c>
      <c r="C48" t="s">
        <v>7</v>
      </c>
    </row>
    <row r="49" spans="1:3" x14ac:dyDescent="0.3">
      <c r="A49" t="s">
        <v>59</v>
      </c>
      <c r="B49" t="s">
        <v>8</v>
      </c>
      <c r="C49" t="s">
        <v>25</v>
      </c>
    </row>
    <row r="50" spans="1:3" x14ac:dyDescent="0.3">
      <c r="A50" t="s">
        <v>60</v>
      </c>
      <c r="B50" t="s">
        <v>6</v>
      </c>
      <c r="C50" t="s">
        <v>7</v>
      </c>
    </row>
    <row r="51" spans="1:3" x14ac:dyDescent="0.3">
      <c r="A51" t="s">
        <v>61</v>
      </c>
      <c r="B51" t="s">
        <v>6</v>
      </c>
      <c r="C51" t="s">
        <v>7</v>
      </c>
    </row>
    <row r="52" spans="1:3" x14ac:dyDescent="0.3">
      <c r="A52" t="s">
        <v>62</v>
      </c>
      <c r="B52" t="s">
        <v>6</v>
      </c>
      <c r="C52" t="s">
        <v>7</v>
      </c>
    </row>
    <row r="53" spans="1:3" x14ac:dyDescent="0.3">
      <c r="A53" t="s">
        <v>63</v>
      </c>
      <c r="B53" t="s">
        <v>13</v>
      </c>
      <c r="C53" t="s">
        <v>7</v>
      </c>
    </row>
    <row r="54" spans="1:3" x14ac:dyDescent="0.3">
      <c r="A54" t="s">
        <v>64</v>
      </c>
      <c r="B54" t="s">
        <v>13</v>
      </c>
      <c r="C54" t="s">
        <v>25</v>
      </c>
    </row>
    <row r="55" spans="1:3" x14ac:dyDescent="0.3">
      <c r="A55" t="s">
        <v>65</v>
      </c>
      <c r="B55" t="s">
        <v>13</v>
      </c>
      <c r="C55" t="s">
        <v>25</v>
      </c>
    </row>
    <row r="56" spans="1:3" x14ac:dyDescent="0.3">
      <c r="A56" t="s">
        <v>66</v>
      </c>
      <c r="B56" t="s">
        <v>6</v>
      </c>
      <c r="C56" t="s">
        <v>7</v>
      </c>
    </row>
    <row r="57" spans="1:3" x14ac:dyDescent="0.3">
      <c r="A57" t="s">
        <v>67</v>
      </c>
      <c r="B57" t="s">
        <v>8</v>
      </c>
      <c r="C57" t="s">
        <v>7</v>
      </c>
    </row>
    <row r="58" spans="1:3" x14ac:dyDescent="0.3">
      <c r="A58" t="s">
        <v>68</v>
      </c>
      <c r="B58" t="s">
        <v>13</v>
      </c>
      <c r="C58" t="s">
        <v>7</v>
      </c>
    </row>
    <row r="59" spans="1:3" x14ac:dyDescent="0.3">
      <c r="A59" t="s">
        <v>69</v>
      </c>
      <c r="B59" t="s">
        <v>6</v>
      </c>
      <c r="C59" t="s">
        <v>16</v>
      </c>
    </row>
    <row r="60" spans="1:3" x14ac:dyDescent="0.3">
      <c r="A60" t="s">
        <v>70</v>
      </c>
      <c r="B60" t="s">
        <v>13</v>
      </c>
      <c r="C60" t="s">
        <v>7</v>
      </c>
    </row>
    <row r="61" spans="1:3" x14ac:dyDescent="0.3">
      <c r="A61" t="s">
        <v>71</v>
      </c>
      <c r="B61" t="s">
        <v>8</v>
      </c>
      <c r="C61" t="s">
        <v>7</v>
      </c>
    </row>
    <row r="62" spans="1:3" x14ac:dyDescent="0.3">
      <c r="A62" t="s">
        <v>72</v>
      </c>
      <c r="B62" t="s">
        <v>8</v>
      </c>
      <c r="C62" t="s">
        <v>25</v>
      </c>
    </row>
    <row r="63" spans="1:3" x14ac:dyDescent="0.3">
      <c r="A63" t="s">
        <v>73</v>
      </c>
      <c r="B63" t="s">
        <v>8</v>
      </c>
      <c r="C63" t="s">
        <v>7</v>
      </c>
    </row>
    <row r="64" spans="1:3" x14ac:dyDescent="0.3">
      <c r="A64" t="s">
        <v>74</v>
      </c>
      <c r="B64" t="s">
        <v>8</v>
      </c>
      <c r="C64" t="s">
        <v>25</v>
      </c>
    </row>
    <row r="65" spans="1:3" x14ac:dyDescent="0.3">
      <c r="A65" t="s">
        <v>75</v>
      </c>
      <c r="B65" t="s">
        <v>6</v>
      </c>
      <c r="C65" t="s">
        <v>19</v>
      </c>
    </row>
    <row r="66" spans="1:3" x14ac:dyDescent="0.3">
      <c r="A66" t="s">
        <v>76</v>
      </c>
      <c r="B66" t="s">
        <v>8</v>
      </c>
      <c r="C66" t="s">
        <v>7</v>
      </c>
    </row>
    <row r="67" spans="1:3" x14ac:dyDescent="0.3">
      <c r="A67" t="s">
        <v>77</v>
      </c>
      <c r="B67" t="s">
        <v>6</v>
      </c>
      <c r="C67" t="s">
        <v>7</v>
      </c>
    </row>
    <row r="68" spans="1:3" x14ac:dyDescent="0.3">
      <c r="A68" t="s">
        <v>78</v>
      </c>
      <c r="B68" t="s">
        <v>6</v>
      </c>
      <c r="C68" t="s">
        <v>16</v>
      </c>
    </row>
    <row r="69" spans="1:3" x14ac:dyDescent="0.3">
      <c r="A69" t="s">
        <v>79</v>
      </c>
      <c r="B69" t="s">
        <v>13</v>
      </c>
      <c r="C69" t="s">
        <v>7</v>
      </c>
    </row>
    <row r="70" spans="1:3" x14ac:dyDescent="0.3">
      <c r="A70" t="s">
        <v>80</v>
      </c>
      <c r="B70" t="s">
        <v>6</v>
      </c>
      <c r="C70" t="s">
        <v>25</v>
      </c>
    </row>
    <row r="71" spans="1:3" x14ac:dyDescent="0.3">
      <c r="A71" t="s">
        <v>81</v>
      </c>
      <c r="B71" t="s">
        <v>6</v>
      </c>
      <c r="C71" t="s">
        <v>7</v>
      </c>
    </row>
    <row r="72" spans="1:3" x14ac:dyDescent="0.3">
      <c r="A72" t="s">
        <v>82</v>
      </c>
      <c r="B72" t="s">
        <v>6</v>
      </c>
      <c r="C72" t="s">
        <v>25</v>
      </c>
    </row>
    <row r="73" spans="1:3" x14ac:dyDescent="0.3">
      <c r="A73" t="s">
        <v>83</v>
      </c>
      <c r="B73" t="s">
        <v>8</v>
      </c>
      <c r="C73" t="s">
        <v>7</v>
      </c>
    </row>
    <row r="74" spans="1:3" x14ac:dyDescent="0.3">
      <c r="A74" t="s">
        <v>84</v>
      </c>
      <c r="B74" t="s">
        <v>6</v>
      </c>
      <c r="C74" t="s">
        <v>19</v>
      </c>
    </row>
    <row r="75" spans="1:3" x14ac:dyDescent="0.3">
      <c r="A75" t="s">
        <v>85</v>
      </c>
      <c r="B75" t="s">
        <v>8</v>
      </c>
      <c r="C75" t="s">
        <v>25</v>
      </c>
    </row>
    <row r="76" spans="1:3" x14ac:dyDescent="0.3">
      <c r="A76" t="s">
        <v>86</v>
      </c>
      <c r="B76" t="s">
        <v>13</v>
      </c>
      <c r="C76" t="s">
        <v>7</v>
      </c>
    </row>
    <row r="77" spans="1:3" x14ac:dyDescent="0.3">
      <c r="A77" t="s">
        <v>87</v>
      </c>
      <c r="B77" t="s">
        <v>6</v>
      </c>
      <c r="C77" t="s">
        <v>19</v>
      </c>
    </row>
    <row r="78" spans="1:3" x14ac:dyDescent="0.3">
      <c r="A78" t="s">
        <v>88</v>
      </c>
      <c r="B78" t="s">
        <v>6</v>
      </c>
      <c r="C78" t="s">
        <v>16</v>
      </c>
    </row>
    <row r="79" spans="1:3" x14ac:dyDescent="0.3">
      <c r="A79" t="s">
        <v>89</v>
      </c>
      <c r="B79" t="s">
        <v>8</v>
      </c>
      <c r="C79" t="s">
        <v>7</v>
      </c>
    </row>
    <row r="80" spans="1:3" x14ac:dyDescent="0.3">
      <c r="A80" t="s">
        <v>90</v>
      </c>
      <c r="B80" t="s">
        <v>8</v>
      </c>
      <c r="C80" t="s">
        <v>7</v>
      </c>
    </row>
    <row r="81" spans="1:3" x14ac:dyDescent="0.3">
      <c r="A81" t="s">
        <v>91</v>
      </c>
      <c r="B81" t="s">
        <v>8</v>
      </c>
      <c r="C81" t="s">
        <v>7</v>
      </c>
    </row>
    <row r="82" spans="1:3" x14ac:dyDescent="0.3">
      <c r="A82" t="s">
        <v>92</v>
      </c>
      <c r="B82" t="s">
        <v>13</v>
      </c>
      <c r="C82" t="s">
        <v>7</v>
      </c>
    </row>
    <row r="83" spans="1:3" x14ac:dyDescent="0.3">
      <c r="A83" t="s">
        <v>93</v>
      </c>
      <c r="B83" t="s">
        <v>8</v>
      </c>
      <c r="C83" t="s">
        <v>7</v>
      </c>
    </row>
    <row r="84" spans="1:3" x14ac:dyDescent="0.3">
      <c r="A84" t="s">
        <v>94</v>
      </c>
      <c r="B84" t="s">
        <v>8</v>
      </c>
      <c r="C84" t="s">
        <v>25</v>
      </c>
    </row>
    <row r="85" spans="1:3" x14ac:dyDescent="0.3">
      <c r="A85" t="s">
        <v>95</v>
      </c>
      <c r="B85" t="s">
        <v>13</v>
      </c>
      <c r="C85" t="s">
        <v>7</v>
      </c>
    </row>
    <row r="86" spans="1:3" x14ac:dyDescent="0.3">
      <c r="A86" t="s">
        <v>96</v>
      </c>
      <c r="B86" t="s">
        <v>8</v>
      </c>
      <c r="C86" t="s">
        <v>7</v>
      </c>
    </row>
    <row r="87" spans="1:3" x14ac:dyDescent="0.3">
      <c r="A87" t="s">
        <v>97</v>
      </c>
      <c r="B87" t="s">
        <v>6</v>
      </c>
      <c r="C87" t="s">
        <v>7</v>
      </c>
    </row>
    <row r="88" spans="1:3" x14ac:dyDescent="0.3">
      <c r="A88" t="s">
        <v>98</v>
      </c>
      <c r="B88" t="s">
        <v>6</v>
      </c>
      <c r="C88" t="s">
        <v>7</v>
      </c>
    </row>
    <row r="89" spans="1:3" x14ac:dyDescent="0.3">
      <c r="A89" t="s">
        <v>99</v>
      </c>
      <c r="B89" t="s">
        <v>8</v>
      </c>
      <c r="C89" t="s">
        <v>7</v>
      </c>
    </row>
    <row r="90" spans="1:3" x14ac:dyDescent="0.3">
      <c r="A90" t="s">
        <v>100</v>
      </c>
      <c r="B90" t="s">
        <v>6</v>
      </c>
      <c r="C90" t="s">
        <v>7</v>
      </c>
    </row>
    <row r="91" spans="1:3" x14ac:dyDescent="0.3">
      <c r="A91" t="s">
        <v>101</v>
      </c>
      <c r="B91" t="s">
        <v>6</v>
      </c>
      <c r="C91" t="s">
        <v>16</v>
      </c>
    </row>
    <row r="92" spans="1:3" x14ac:dyDescent="0.3">
      <c r="A92" t="s">
        <v>102</v>
      </c>
      <c r="B92" t="s">
        <v>13</v>
      </c>
      <c r="C92" t="s">
        <v>7</v>
      </c>
    </row>
    <row r="93" spans="1:3" x14ac:dyDescent="0.3">
      <c r="A93" t="s">
        <v>103</v>
      </c>
      <c r="B93" t="s">
        <v>6</v>
      </c>
      <c r="C93" t="s">
        <v>7</v>
      </c>
    </row>
    <row r="94" spans="1:3" x14ac:dyDescent="0.3">
      <c r="A94" t="s">
        <v>104</v>
      </c>
      <c r="B94" t="s">
        <v>6</v>
      </c>
      <c r="C94" t="s">
        <v>7</v>
      </c>
    </row>
    <row r="95" spans="1:3" x14ac:dyDescent="0.3">
      <c r="A95" t="s">
        <v>105</v>
      </c>
      <c r="B95" t="s">
        <v>6</v>
      </c>
      <c r="C95" t="s">
        <v>7</v>
      </c>
    </row>
    <row r="96" spans="1:3" x14ac:dyDescent="0.3">
      <c r="A96" t="s">
        <v>106</v>
      </c>
      <c r="B96" t="s">
        <v>6</v>
      </c>
      <c r="C96" t="s">
        <v>7</v>
      </c>
    </row>
    <row r="97" spans="1:3" x14ac:dyDescent="0.3">
      <c r="A97" t="s">
        <v>107</v>
      </c>
      <c r="B97" t="s">
        <v>8</v>
      </c>
      <c r="C97" t="s">
        <v>7</v>
      </c>
    </row>
    <row r="98" spans="1:3" x14ac:dyDescent="0.3">
      <c r="A98" t="s">
        <v>108</v>
      </c>
      <c r="B98" t="s">
        <v>13</v>
      </c>
      <c r="C98" t="s">
        <v>7</v>
      </c>
    </row>
    <row r="99" spans="1:3" x14ac:dyDescent="0.3">
      <c r="A99" t="s">
        <v>109</v>
      </c>
      <c r="B99" t="s">
        <v>8</v>
      </c>
      <c r="C99" t="s">
        <v>7</v>
      </c>
    </row>
    <row r="100" spans="1:3" x14ac:dyDescent="0.3">
      <c r="A100" t="s">
        <v>110</v>
      </c>
      <c r="B100" t="s">
        <v>6</v>
      </c>
      <c r="C100" t="s">
        <v>7</v>
      </c>
    </row>
    <row r="101" spans="1:3" x14ac:dyDescent="0.3">
      <c r="A101" t="s">
        <v>111</v>
      </c>
      <c r="B101" t="s">
        <v>6</v>
      </c>
      <c r="C101" t="s">
        <v>19</v>
      </c>
    </row>
    <row r="102" spans="1:3" x14ac:dyDescent="0.3">
      <c r="A102" t="s">
        <v>112</v>
      </c>
      <c r="B102" t="s">
        <v>6</v>
      </c>
      <c r="C102" t="s">
        <v>7</v>
      </c>
    </row>
    <row r="103" spans="1:3" x14ac:dyDescent="0.3">
      <c r="A103" t="s">
        <v>113</v>
      </c>
      <c r="B103" t="s">
        <v>6</v>
      </c>
      <c r="C103" t="s">
        <v>7</v>
      </c>
    </row>
    <row r="104" spans="1:3" x14ac:dyDescent="0.3">
      <c r="A104" t="s">
        <v>114</v>
      </c>
      <c r="B104" t="s">
        <v>6</v>
      </c>
      <c r="C104" t="s">
        <v>7</v>
      </c>
    </row>
    <row r="105" spans="1:3" x14ac:dyDescent="0.3">
      <c r="A105" t="s">
        <v>115</v>
      </c>
      <c r="B105" t="s">
        <v>6</v>
      </c>
      <c r="C105" t="s">
        <v>7</v>
      </c>
    </row>
    <row r="106" spans="1:3" x14ac:dyDescent="0.3">
      <c r="A106" t="s">
        <v>116</v>
      </c>
      <c r="B106" t="s">
        <v>13</v>
      </c>
      <c r="C106" t="s">
        <v>7</v>
      </c>
    </row>
    <row r="107" spans="1:3" x14ac:dyDescent="0.3">
      <c r="A107" t="s">
        <v>117</v>
      </c>
      <c r="B107" t="s">
        <v>6</v>
      </c>
      <c r="C107" t="s">
        <v>16</v>
      </c>
    </row>
    <row r="108" spans="1:3" x14ac:dyDescent="0.3">
      <c r="A108" t="s">
        <v>118</v>
      </c>
      <c r="B108" t="s">
        <v>6</v>
      </c>
      <c r="C108" t="s">
        <v>7</v>
      </c>
    </row>
    <row r="109" spans="1:3" x14ac:dyDescent="0.3">
      <c r="A109" t="s">
        <v>119</v>
      </c>
      <c r="B109" t="s">
        <v>6</v>
      </c>
      <c r="C109" t="s">
        <v>16</v>
      </c>
    </row>
    <row r="110" spans="1:3" x14ac:dyDescent="0.3">
      <c r="A110" t="s">
        <v>120</v>
      </c>
      <c r="B110" t="s">
        <v>6</v>
      </c>
      <c r="C110" t="s">
        <v>25</v>
      </c>
    </row>
    <row r="111" spans="1:3" x14ac:dyDescent="0.3">
      <c r="A111" t="s">
        <v>121</v>
      </c>
      <c r="B111" t="s">
        <v>8</v>
      </c>
      <c r="C111" t="s">
        <v>7</v>
      </c>
    </row>
    <row r="112" spans="1:3" x14ac:dyDescent="0.3">
      <c r="A112" t="s">
        <v>122</v>
      </c>
      <c r="B112" t="s">
        <v>6</v>
      </c>
      <c r="C112" t="s">
        <v>16</v>
      </c>
    </row>
    <row r="113" spans="1:3" x14ac:dyDescent="0.3">
      <c r="A113" t="s">
        <v>123</v>
      </c>
      <c r="B113" t="s">
        <v>8</v>
      </c>
      <c r="C113" t="s">
        <v>7</v>
      </c>
    </row>
    <row r="114" spans="1:3" x14ac:dyDescent="0.3">
      <c r="A114" t="s">
        <v>124</v>
      </c>
      <c r="B114" t="s">
        <v>6</v>
      </c>
      <c r="C114" t="s">
        <v>16</v>
      </c>
    </row>
    <row r="115" spans="1:3" x14ac:dyDescent="0.3">
      <c r="A115" t="s">
        <v>125</v>
      </c>
      <c r="B115" t="s">
        <v>6</v>
      </c>
      <c r="C115" t="s">
        <v>7</v>
      </c>
    </row>
    <row r="116" spans="1:3" x14ac:dyDescent="0.3">
      <c r="A116" t="s">
        <v>126</v>
      </c>
      <c r="B116" t="s">
        <v>13</v>
      </c>
      <c r="C116" t="s">
        <v>7</v>
      </c>
    </row>
    <row r="117" spans="1:3" x14ac:dyDescent="0.3">
      <c r="A117" t="s">
        <v>127</v>
      </c>
      <c r="B117" t="s">
        <v>6</v>
      </c>
      <c r="C117" t="s">
        <v>16</v>
      </c>
    </row>
    <row r="118" spans="1:3" x14ac:dyDescent="0.3">
      <c r="A118" t="s">
        <v>128</v>
      </c>
      <c r="B118" t="s">
        <v>13</v>
      </c>
      <c r="C118" t="s">
        <v>7</v>
      </c>
    </row>
    <row r="119" spans="1:3" x14ac:dyDescent="0.3">
      <c r="A119" t="s">
        <v>129</v>
      </c>
      <c r="B119" t="s">
        <v>6</v>
      </c>
      <c r="C119" t="s">
        <v>25</v>
      </c>
    </row>
    <row r="120" spans="1:3" x14ac:dyDescent="0.3">
      <c r="A120" t="s">
        <v>130</v>
      </c>
      <c r="B120" t="s">
        <v>6</v>
      </c>
      <c r="C120" t="s">
        <v>7</v>
      </c>
    </row>
    <row r="121" spans="1:3" x14ac:dyDescent="0.3">
      <c r="A121" t="s">
        <v>131</v>
      </c>
      <c r="B121" t="s">
        <v>6</v>
      </c>
      <c r="C121" t="s">
        <v>7</v>
      </c>
    </row>
    <row r="122" spans="1:3" x14ac:dyDescent="0.3">
      <c r="A122" t="s">
        <v>132</v>
      </c>
      <c r="B122" t="s">
        <v>6</v>
      </c>
      <c r="C122" t="s">
        <v>16</v>
      </c>
    </row>
    <row r="123" spans="1:3" x14ac:dyDescent="0.3">
      <c r="A123" t="s">
        <v>133</v>
      </c>
      <c r="B123" t="s">
        <v>8</v>
      </c>
      <c r="C123" t="s">
        <v>25</v>
      </c>
    </row>
    <row r="124" spans="1:3" x14ac:dyDescent="0.3">
      <c r="A124" t="s">
        <v>134</v>
      </c>
      <c r="B124" t="s">
        <v>6</v>
      </c>
      <c r="C124" t="s">
        <v>7</v>
      </c>
    </row>
    <row r="125" spans="1:3" x14ac:dyDescent="0.3">
      <c r="A125" t="s">
        <v>135</v>
      </c>
      <c r="B125" t="s">
        <v>8</v>
      </c>
      <c r="C125" t="s">
        <v>7</v>
      </c>
    </row>
    <row r="126" spans="1:3" x14ac:dyDescent="0.3">
      <c r="A126" t="s">
        <v>136</v>
      </c>
      <c r="B126" t="s">
        <v>6</v>
      </c>
      <c r="C126" t="s">
        <v>16</v>
      </c>
    </row>
    <row r="127" spans="1:3" x14ac:dyDescent="0.3">
      <c r="A127" t="s">
        <v>137</v>
      </c>
      <c r="B127" t="s">
        <v>8</v>
      </c>
      <c r="C127" t="s">
        <v>7</v>
      </c>
    </row>
    <row r="128" spans="1:3" x14ac:dyDescent="0.3">
      <c r="A128" t="s">
        <v>138</v>
      </c>
      <c r="B128" t="s">
        <v>8</v>
      </c>
      <c r="C128" t="s">
        <v>7</v>
      </c>
    </row>
    <row r="129" spans="1:3" x14ac:dyDescent="0.3">
      <c r="A129" t="s">
        <v>139</v>
      </c>
      <c r="B129" t="s">
        <v>6</v>
      </c>
      <c r="C129" t="s">
        <v>16</v>
      </c>
    </row>
    <row r="130" spans="1:3" x14ac:dyDescent="0.3">
      <c r="A130" t="s">
        <v>140</v>
      </c>
      <c r="B130" t="s">
        <v>8</v>
      </c>
      <c r="C130" t="s">
        <v>7</v>
      </c>
    </row>
    <row r="131" spans="1:3" x14ac:dyDescent="0.3">
      <c r="A131" t="s">
        <v>141</v>
      </c>
      <c r="B131" t="s">
        <v>6</v>
      </c>
      <c r="C131" t="s">
        <v>7</v>
      </c>
    </row>
    <row r="132" spans="1:3" x14ac:dyDescent="0.3">
      <c r="A132" t="s">
        <v>142</v>
      </c>
      <c r="B132" t="s">
        <v>6</v>
      </c>
      <c r="C132" t="s">
        <v>7</v>
      </c>
    </row>
    <row r="133" spans="1:3" x14ac:dyDescent="0.3">
      <c r="A133" t="s">
        <v>143</v>
      </c>
      <c r="B133" t="s">
        <v>8</v>
      </c>
      <c r="C133" t="s">
        <v>25</v>
      </c>
    </row>
    <row r="134" spans="1:3" x14ac:dyDescent="0.3">
      <c r="A134" t="s">
        <v>144</v>
      </c>
      <c r="B134" t="s">
        <v>8</v>
      </c>
      <c r="C134" t="s">
        <v>25</v>
      </c>
    </row>
    <row r="135" spans="1:3" x14ac:dyDescent="0.3">
      <c r="A135" t="s">
        <v>145</v>
      </c>
      <c r="B135" t="s">
        <v>6</v>
      </c>
      <c r="C135" t="s">
        <v>16</v>
      </c>
    </row>
    <row r="136" spans="1:3" x14ac:dyDescent="0.3">
      <c r="A136" t="s">
        <v>146</v>
      </c>
      <c r="B136" t="s">
        <v>6</v>
      </c>
      <c r="C136" t="s">
        <v>16</v>
      </c>
    </row>
    <row r="137" spans="1:3" x14ac:dyDescent="0.3">
      <c r="A137" t="s">
        <v>147</v>
      </c>
      <c r="B137" t="s">
        <v>8</v>
      </c>
      <c r="C137" t="s">
        <v>7</v>
      </c>
    </row>
    <row r="138" spans="1:3" x14ac:dyDescent="0.3">
      <c r="A138" t="s">
        <v>148</v>
      </c>
      <c r="B138" t="s">
        <v>6</v>
      </c>
      <c r="C138" t="s">
        <v>25</v>
      </c>
    </row>
    <row r="139" spans="1:3" x14ac:dyDescent="0.3">
      <c r="A139" t="s">
        <v>149</v>
      </c>
      <c r="B139" t="s">
        <v>6</v>
      </c>
      <c r="C139" t="s">
        <v>16</v>
      </c>
    </row>
    <row r="140" spans="1:3" x14ac:dyDescent="0.3">
      <c r="A140" t="s">
        <v>150</v>
      </c>
      <c r="B140" t="s">
        <v>6</v>
      </c>
      <c r="C140" t="s">
        <v>19</v>
      </c>
    </row>
    <row r="141" spans="1:3" x14ac:dyDescent="0.3">
      <c r="A141" t="s">
        <v>151</v>
      </c>
      <c r="B141" t="s">
        <v>6</v>
      </c>
      <c r="C141" t="s">
        <v>19</v>
      </c>
    </row>
    <row r="142" spans="1:3" x14ac:dyDescent="0.3">
      <c r="A142" t="s">
        <v>152</v>
      </c>
      <c r="B142" t="s">
        <v>6</v>
      </c>
      <c r="C142" t="s">
        <v>16</v>
      </c>
    </row>
    <row r="143" spans="1:3" x14ac:dyDescent="0.3">
      <c r="A143" t="s">
        <v>153</v>
      </c>
      <c r="B143" t="s">
        <v>13</v>
      </c>
      <c r="C143" t="s">
        <v>7</v>
      </c>
    </row>
    <row r="144" spans="1:3" x14ac:dyDescent="0.3">
      <c r="A144" t="s">
        <v>154</v>
      </c>
      <c r="B144" t="s">
        <v>6</v>
      </c>
      <c r="C144" t="s">
        <v>19</v>
      </c>
    </row>
    <row r="145" spans="1:3" x14ac:dyDescent="0.3">
      <c r="A145" t="s">
        <v>155</v>
      </c>
      <c r="B145" t="s">
        <v>6</v>
      </c>
      <c r="C145" t="s">
        <v>25</v>
      </c>
    </row>
    <row r="146" spans="1:3" x14ac:dyDescent="0.3">
      <c r="A146" t="s">
        <v>156</v>
      </c>
      <c r="B146" t="s">
        <v>13</v>
      </c>
      <c r="C146" t="s">
        <v>7</v>
      </c>
    </row>
    <row r="147" spans="1:3" x14ac:dyDescent="0.3">
      <c r="A147" t="s">
        <v>157</v>
      </c>
      <c r="B147" t="s">
        <v>6</v>
      </c>
      <c r="C147" t="s">
        <v>16</v>
      </c>
    </row>
    <row r="148" spans="1:3" x14ac:dyDescent="0.3">
      <c r="A148" t="s">
        <v>158</v>
      </c>
      <c r="B148" t="s">
        <v>13</v>
      </c>
      <c r="C148" t="s">
        <v>7</v>
      </c>
    </row>
    <row r="149" spans="1:3" x14ac:dyDescent="0.3">
      <c r="A149" t="s">
        <v>159</v>
      </c>
      <c r="B149" t="s">
        <v>6</v>
      </c>
      <c r="C149" t="s">
        <v>7</v>
      </c>
    </row>
    <row r="150" spans="1:3" x14ac:dyDescent="0.3">
      <c r="A150" t="s">
        <v>160</v>
      </c>
      <c r="B150" t="s">
        <v>6</v>
      </c>
      <c r="C150" t="s">
        <v>19</v>
      </c>
    </row>
    <row r="151" spans="1:3" x14ac:dyDescent="0.3">
      <c r="A151" t="s">
        <v>161</v>
      </c>
      <c r="B151" t="s">
        <v>6</v>
      </c>
      <c r="C151" t="s">
        <v>25</v>
      </c>
    </row>
    <row r="152" spans="1:3" x14ac:dyDescent="0.3">
      <c r="A152" t="s">
        <v>162</v>
      </c>
      <c r="B152" t="s">
        <v>13</v>
      </c>
      <c r="C152" t="s">
        <v>7</v>
      </c>
    </row>
    <row r="153" spans="1:3" x14ac:dyDescent="0.3">
      <c r="A153" t="s">
        <v>163</v>
      </c>
      <c r="B153" t="s">
        <v>8</v>
      </c>
      <c r="C153" t="s">
        <v>7</v>
      </c>
    </row>
    <row r="154" spans="1:3" x14ac:dyDescent="0.3">
      <c r="A154" t="s">
        <v>164</v>
      </c>
      <c r="B154" t="s">
        <v>8</v>
      </c>
      <c r="C154" t="s">
        <v>7</v>
      </c>
    </row>
    <row r="155" spans="1:3" x14ac:dyDescent="0.3">
      <c r="A155" t="s">
        <v>165</v>
      </c>
      <c r="B155" t="s">
        <v>6</v>
      </c>
      <c r="C155" t="s">
        <v>19</v>
      </c>
    </row>
    <row r="156" spans="1:3" x14ac:dyDescent="0.3">
      <c r="A156" t="s">
        <v>166</v>
      </c>
      <c r="B156" t="s">
        <v>6</v>
      </c>
      <c r="C156" t="s">
        <v>7</v>
      </c>
    </row>
    <row r="157" spans="1:3" x14ac:dyDescent="0.3">
      <c r="A157" t="s">
        <v>167</v>
      </c>
      <c r="B157" t="s">
        <v>6</v>
      </c>
      <c r="C157" t="s">
        <v>25</v>
      </c>
    </row>
    <row r="158" spans="1:3" x14ac:dyDescent="0.3">
      <c r="A158" t="s">
        <v>168</v>
      </c>
      <c r="B158" t="s">
        <v>8</v>
      </c>
      <c r="C158" t="s">
        <v>7</v>
      </c>
    </row>
    <row r="159" spans="1:3" x14ac:dyDescent="0.3">
      <c r="A159" t="s">
        <v>169</v>
      </c>
      <c r="B159" t="s">
        <v>8</v>
      </c>
      <c r="C159" t="s">
        <v>7</v>
      </c>
    </row>
    <row r="160" spans="1:3" x14ac:dyDescent="0.3">
      <c r="A160" t="s">
        <v>170</v>
      </c>
      <c r="B160" t="s">
        <v>6</v>
      </c>
      <c r="C160" t="s">
        <v>16</v>
      </c>
    </row>
    <row r="161" spans="1:3" x14ac:dyDescent="0.3">
      <c r="A161" t="s">
        <v>171</v>
      </c>
      <c r="B161" t="s">
        <v>8</v>
      </c>
      <c r="C161" t="s">
        <v>7</v>
      </c>
    </row>
    <row r="162" spans="1:3" x14ac:dyDescent="0.3">
      <c r="A162" t="s">
        <v>172</v>
      </c>
      <c r="B162" t="s">
        <v>8</v>
      </c>
      <c r="C162" t="s">
        <v>7</v>
      </c>
    </row>
    <row r="163" spans="1:3" x14ac:dyDescent="0.3">
      <c r="A163" t="s">
        <v>173</v>
      </c>
      <c r="B163" t="s">
        <v>6</v>
      </c>
      <c r="C163" t="s">
        <v>7</v>
      </c>
    </row>
    <row r="164" spans="1:3" x14ac:dyDescent="0.3">
      <c r="A164" t="s">
        <v>174</v>
      </c>
      <c r="B164" t="s">
        <v>6</v>
      </c>
      <c r="C164" t="s">
        <v>25</v>
      </c>
    </row>
    <row r="165" spans="1:3" x14ac:dyDescent="0.3">
      <c r="A165" t="s">
        <v>175</v>
      </c>
      <c r="B165" t="s">
        <v>6</v>
      </c>
      <c r="C165" t="s">
        <v>25</v>
      </c>
    </row>
    <row r="166" spans="1:3" x14ac:dyDescent="0.3">
      <c r="A166" t="s">
        <v>176</v>
      </c>
      <c r="B166" t="s">
        <v>13</v>
      </c>
      <c r="C166" t="s">
        <v>7</v>
      </c>
    </row>
    <row r="167" spans="1:3" x14ac:dyDescent="0.3">
      <c r="A167" t="s">
        <v>177</v>
      </c>
      <c r="B167" t="s">
        <v>13</v>
      </c>
      <c r="C167" t="s">
        <v>7</v>
      </c>
    </row>
    <row r="168" spans="1:3" x14ac:dyDescent="0.3">
      <c r="A168" t="s">
        <v>178</v>
      </c>
      <c r="B168" t="s">
        <v>8</v>
      </c>
      <c r="C168" t="s">
        <v>7</v>
      </c>
    </row>
    <row r="169" spans="1:3" x14ac:dyDescent="0.3">
      <c r="A169" t="s">
        <v>179</v>
      </c>
      <c r="B169" t="s">
        <v>6</v>
      </c>
      <c r="C169" t="s">
        <v>19</v>
      </c>
    </row>
    <row r="170" spans="1:3" x14ac:dyDescent="0.3">
      <c r="A170" t="s">
        <v>180</v>
      </c>
      <c r="B170" t="s">
        <v>6</v>
      </c>
      <c r="C170" t="s">
        <v>7</v>
      </c>
    </row>
    <row r="171" spans="1:3" x14ac:dyDescent="0.3">
      <c r="A171" t="s">
        <v>181</v>
      </c>
      <c r="B171" t="s">
        <v>6</v>
      </c>
      <c r="C171" t="s">
        <v>16</v>
      </c>
    </row>
    <row r="172" spans="1:3" x14ac:dyDescent="0.3">
      <c r="A172" t="s">
        <v>182</v>
      </c>
      <c r="B172" t="s">
        <v>8</v>
      </c>
      <c r="C172" t="s">
        <v>7</v>
      </c>
    </row>
    <row r="173" spans="1:3" x14ac:dyDescent="0.3">
      <c r="A173" t="s">
        <v>183</v>
      </c>
      <c r="B173" t="s">
        <v>6</v>
      </c>
      <c r="C173" t="s">
        <v>7</v>
      </c>
    </row>
    <row r="174" spans="1:3" x14ac:dyDescent="0.3">
      <c r="A174" t="s">
        <v>184</v>
      </c>
      <c r="B174" t="s">
        <v>6</v>
      </c>
      <c r="C174" t="s">
        <v>25</v>
      </c>
    </row>
    <row r="175" spans="1:3" x14ac:dyDescent="0.3">
      <c r="A175" t="s">
        <v>185</v>
      </c>
      <c r="B175" t="s">
        <v>13</v>
      </c>
      <c r="C175" t="s">
        <v>7</v>
      </c>
    </row>
    <row r="176" spans="1:3" x14ac:dyDescent="0.3">
      <c r="A176" t="s">
        <v>186</v>
      </c>
      <c r="B176" t="s">
        <v>8</v>
      </c>
      <c r="C176" t="s">
        <v>7</v>
      </c>
    </row>
    <row r="177" spans="1:3" x14ac:dyDescent="0.3">
      <c r="A177" t="s">
        <v>187</v>
      </c>
      <c r="B177" t="s">
        <v>13</v>
      </c>
      <c r="C177" t="s">
        <v>25</v>
      </c>
    </row>
    <row r="178" spans="1:3" x14ac:dyDescent="0.3">
      <c r="A178" t="s">
        <v>188</v>
      </c>
      <c r="B178" t="s">
        <v>8</v>
      </c>
      <c r="C178" t="s">
        <v>7</v>
      </c>
    </row>
    <row r="179" spans="1:3" x14ac:dyDescent="0.3">
      <c r="A179" t="s">
        <v>189</v>
      </c>
      <c r="B179" t="s">
        <v>13</v>
      </c>
      <c r="C179" t="s">
        <v>25</v>
      </c>
    </row>
    <row r="180" spans="1:3" x14ac:dyDescent="0.3">
      <c r="A180" t="s">
        <v>190</v>
      </c>
      <c r="B180" t="s">
        <v>13</v>
      </c>
      <c r="C180" t="s">
        <v>25</v>
      </c>
    </row>
    <row r="181" spans="1:3" x14ac:dyDescent="0.3">
      <c r="A181" t="s">
        <v>191</v>
      </c>
      <c r="B181" t="s">
        <v>6</v>
      </c>
      <c r="C181" t="s">
        <v>19</v>
      </c>
    </row>
    <row r="182" spans="1:3" x14ac:dyDescent="0.3">
      <c r="A182" t="s">
        <v>192</v>
      </c>
      <c r="B182" t="s">
        <v>8</v>
      </c>
      <c r="C182" t="s">
        <v>7</v>
      </c>
    </row>
    <row r="183" spans="1:3" x14ac:dyDescent="0.3">
      <c r="A183" t="s">
        <v>193</v>
      </c>
      <c r="B183" t="s">
        <v>8</v>
      </c>
      <c r="C183" t="s">
        <v>7</v>
      </c>
    </row>
    <row r="184" spans="1:3" x14ac:dyDescent="0.3">
      <c r="A184" t="s">
        <v>194</v>
      </c>
      <c r="B184" t="s">
        <v>8</v>
      </c>
      <c r="C184" t="s">
        <v>25</v>
      </c>
    </row>
    <row r="185" spans="1:3" x14ac:dyDescent="0.3">
      <c r="A185" t="s">
        <v>195</v>
      </c>
      <c r="B185" t="s">
        <v>6</v>
      </c>
      <c r="C185" t="s">
        <v>7</v>
      </c>
    </row>
    <row r="186" spans="1:3" x14ac:dyDescent="0.3">
      <c r="A186" t="s">
        <v>196</v>
      </c>
      <c r="B186" t="s">
        <v>6</v>
      </c>
      <c r="C186" t="s">
        <v>25</v>
      </c>
    </row>
    <row r="187" spans="1:3" x14ac:dyDescent="0.3">
      <c r="A187" t="s">
        <v>197</v>
      </c>
      <c r="B187" t="s">
        <v>6</v>
      </c>
      <c r="C187" t="s">
        <v>7</v>
      </c>
    </row>
    <row r="188" spans="1:3" x14ac:dyDescent="0.3">
      <c r="A188" t="s">
        <v>198</v>
      </c>
      <c r="B188" t="s">
        <v>6</v>
      </c>
      <c r="C188" t="s">
        <v>7</v>
      </c>
    </row>
    <row r="189" spans="1:3" x14ac:dyDescent="0.3">
      <c r="A189" t="s">
        <v>199</v>
      </c>
      <c r="B189" t="s">
        <v>6</v>
      </c>
      <c r="C189" t="s">
        <v>19</v>
      </c>
    </row>
    <row r="190" spans="1:3" x14ac:dyDescent="0.3">
      <c r="A190" t="s">
        <v>200</v>
      </c>
      <c r="B190" t="s">
        <v>6</v>
      </c>
      <c r="C190" t="s">
        <v>7</v>
      </c>
    </row>
    <row r="191" spans="1:3" x14ac:dyDescent="0.3">
      <c r="A191" t="s">
        <v>201</v>
      </c>
      <c r="B191" t="s">
        <v>6</v>
      </c>
      <c r="C191" t="s">
        <v>7</v>
      </c>
    </row>
    <row r="192" spans="1:3" x14ac:dyDescent="0.3">
      <c r="A192" t="s">
        <v>202</v>
      </c>
      <c r="B192" t="s">
        <v>6</v>
      </c>
      <c r="C192" t="s">
        <v>25</v>
      </c>
    </row>
    <row r="193" spans="1:3" x14ac:dyDescent="0.3">
      <c r="A193" t="s">
        <v>203</v>
      </c>
      <c r="B193" t="s">
        <v>6</v>
      </c>
      <c r="C193" t="s">
        <v>25</v>
      </c>
    </row>
    <row r="194" spans="1:3" x14ac:dyDescent="0.3">
      <c r="A194" t="s">
        <v>204</v>
      </c>
      <c r="B194" t="s">
        <v>6</v>
      </c>
      <c r="C194" t="s">
        <v>25</v>
      </c>
    </row>
    <row r="195" spans="1:3" x14ac:dyDescent="0.3">
      <c r="A195" t="s">
        <v>205</v>
      </c>
      <c r="B195" t="s">
        <v>6</v>
      </c>
      <c r="C195" t="s">
        <v>7</v>
      </c>
    </row>
    <row r="196" spans="1:3" x14ac:dyDescent="0.3">
      <c r="A196" t="s">
        <v>206</v>
      </c>
      <c r="B196" t="s">
        <v>6</v>
      </c>
      <c r="C196" t="s">
        <v>25</v>
      </c>
    </row>
    <row r="197" spans="1:3" x14ac:dyDescent="0.3">
      <c r="A197" t="s">
        <v>207</v>
      </c>
      <c r="B197" t="s">
        <v>6</v>
      </c>
      <c r="C197" t="s">
        <v>16</v>
      </c>
    </row>
    <row r="198" spans="1:3" x14ac:dyDescent="0.3">
      <c r="A198" t="s">
        <v>208</v>
      </c>
      <c r="B198" t="s">
        <v>13</v>
      </c>
      <c r="C198" t="s">
        <v>25</v>
      </c>
    </row>
    <row r="199" spans="1:3" x14ac:dyDescent="0.3">
      <c r="A199" t="s">
        <v>209</v>
      </c>
      <c r="B199" t="s">
        <v>6</v>
      </c>
      <c r="C199" t="s">
        <v>7</v>
      </c>
    </row>
    <row r="200" spans="1:3" x14ac:dyDescent="0.3">
      <c r="A200" t="s">
        <v>210</v>
      </c>
      <c r="B200" t="s">
        <v>6</v>
      </c>
      <c r="C200" t="s">
        <v>7</v>
      </c>
    </row>
    <row r="201" spans="1:3" x14ac:dyDescent="0.3">
      <c r="A201" t="s">
        <v>211</v>
      </c>
      <c r="B201" t="s">
        <v>8</v>
      </c>
      <c r="C201" t="s">
        <v>7</v>
      </c>
    </row>
    <row r="202" spans="1:3" x14ac:dyDescent="0.3">
      <c r="A202" t="s">
        <v>212</v>
      </c>
      <c r="B202" t="s">
        <v>6</v>
      </c>
      <c r="C202" t="s">
        <v>16</v>
      </c>
    </row>
    <row r="203" spans="1:3" x14ac:dyDescent="0.3">
      <c r="A203" t="s">
        <v>213</v>
      </c>
      <c r="B203" t="s">
        <v>8</v>
      </c>
      <c r="C203" t="s">
        <v>7</v>
      </c>
    </row>
    <row r="204" spans="1:3" x14ac:dyDescent="0.3">
      <c r="A204" t="s">
        <v>214</v>
      </c>
      <c r="B204" t="s">
        <v>6</v>
      </c>
      <c r="C204" t="s">
        <v>19</v>
      </c>
    </row>
    <row r="205" spans="1:3" x14ac:dyDescent="0.3">
      <c r="A205" t="s">
        <v>215</v>
      </c>
      <c r="B205" t="s">
        <v>6</v>
      </c>
      <c r="C205" t="s">
        <v>7</v>
      </c>
    </row>
    <row r="206" spans="1:3" x14ac:dyDescent="0.3">
      <c r="A206" t="s">
        <v>216</v>
      </c>
      <c r="B206" t="s">
        <v>6</v>
      </c>
      <c r="C206" t="s">
        <v>7</v>
      </c>
    </row>
    <row r="207" spans="1:3" x14ac:dyDescent="0.3">
      <c r="A207" t="s">
        <v>217</v>
      </c>
      <c r="B207" t="s">
        <v>8</v>
      </c>
      <c r="C207" t="s">
        <v>7</v>
      </c>
    </row>
    <row r="208" spans="1:3" x14ac:dyDescent="0.3">
      <c r="A208" t="s">
        <v>218</v>
      </c>
      <c r="B208" t="s">
        <v>6</v>
      </c>
      <c r="C208" t="s">
        <v>19</v>
      </c>
    </row>
    <row r="209" spans="1:3" x14ac:dyDescent="0.3">
      <c r="A209" t="s">
        <v>219</v>
      </c>
      <c r="B209" t="s">
        <v>6</v>
      </c>
      <c r="C209" t="s">
        <v>7</v>
      </c>
    </row>
    <row r="210" spans="1:3" x14ac:dyDescent="0.3">
      <c r="A210" t="s">
        <v>220</v>
      </c>
      <c r="B210" t="s">
        <v>6</v>
      </c>
      <c r="C210" t="s">
        <v>7</v>
      </c>
    </row>
    <row r="211" spans="1:3" x14ac:dyDescent="0.3">
      <c r="A211" t="s">
        <v>221</v>
      </c>
      <c r="B211" t="s">
        <v>8</v>
      </c>
      <c r="C211" t="s">
        <v>7</v>
      </c>
    </row>
    <row r="212" spans="1:3" x14ac:dyDescent="0.3">
      <c r="A212" t="s">
        <v>222</v>
      </c>
      <c r="B212" t="s">
        <v>6</v>
      </c>
      <c r="C212" t="s">
        <v>7</v>
      </c>
    </row>
    <row r="213" spans="1:3" x14ac:dyDescent="0.3">
      <c r="A213" t="s">
        <v>223</v>
      </c>
      <c r="B213" t="s">
        <v>8</v>
      </c>
      <c r="C213" t="s">
        <v>25</v>
      </c>
    </row>
    <row r="214" spans="1:3" x14ac:dyDescent="0.3">
      <c r="A214" t="s">
        <v>224</v>
      </c>
      <c r="B214" t="s">
        <v>8</v>
      </c>
      <c r="C214" t="s">
        <v>7</v>
      </c>
    </row>
    <row r="215" spans="1:3" x14ac:dyDescent="0.3">
      <c r="A215" t="s">
        <v>225</v>
      </c>
      <c r="B215" t="s">
        <v>6</v>
      </c>
      <c r="C215" t="s">
        <v>19</v>
      </c>
    </row>
    <row r="216" spans="1:3" x14ac:dyDescent="0.3">
      <c r="A216" t="s">
        <v>226</v>
      </c>
      <c r="B216" t="s">
        <v>6</v>
      </c>
      <c r="C216" t="s">
        <v>19</v>
      </c>
    </row>
    <row r="217" spans="1:3" x14ac:dyDescent="0.3">
      <c r="A217" t="s">
        <v>227</v>
      </c>
      <c r="B217" t="s">
        <v>13</v>
      </c>
      <c r="C217" t="s">
        <v>7</v>
      </c>
    </row>
    <row r="218" spans="1:3" x14ac:dyDescent="0.3">
      <c r="A218" t="s">
        <v>228</v>
      </c>
      <c r="B218" t="s">
        <v>8</v>
      </c>
      <c r="C218" t="s">
        <v>7</v>
      </c>
    </row>
    <row r="219" spans="1:3" x14ac:dyDescent="0.3">
      <c r="A219" t="s">
        <v>229</v>
      </c>
      <c r="B219" t="s">
        <v>6</v>
      </c>
      <c r="C219" t="s">
        <v>19</v>
      </c>
    </row>
    <row r="220" spans="1:3" x14ac:dyDescent="0.3">
      <c r="A220" t="s">
        <v>230</v>
      </c>
      <c r="B220" t="s">
        <v>8</v>
      </c>
      <c r="C220" t="s">
        <v>7</v>
      </c>
    </row>
    <row r="221" spans="1:3" x14ac:dyDescent="0.3">
      <c r="A221" t="s">
        <v>231</v>
      </c>
      <c r="B221" t="s">
        <v>8</v>
      </c>
      <c r="C221" t="s">
        <v>7</v>
      </c>
    </row>
    <row r="222" spans="1:3" x14ac:dyDescent="0.3">
      <c r="A222" t="s">
        <v>232</v>
      </c>
      <c r="B222" t="s">
        <v>6</v>
      </c>
      <c r="C222" t="s">
        <v>19</v>
      </c>
    </row>
    <row r="223" spans="1:3" x14ac:dyDescent="0.3">
      <c r="A223" t="s">
        <v>233</v>
      </c>
      <c r="B223" t="s">
        <v>8</v>
      </c>
      <c r="C223" t="s">
        <v>25</v>
      </c>
    </row>
    <row r="224" spans="1:3" x14ac:dyDescent="0.3">
      <c r="A224" t="s">
        <v>234</v>
      </c>
      <c r="B224" t="s">
        <v>6</v>
      </c>
      <c r="C224" t="s">
        <v>25</v>
      </c>
    </row>
    <row r="225" spans="1:3" x14ac:dyDescent="0.3">
      <c r="A225" t="s">
        <v>235</v>
      </c>
      <c r="B225" t="s">
        <v>6</v>
      </c>
      <c r="C225" t="s">
        <v>19</v>
      </c>
    </row>
    <row r="226" spans="1:3" x14ac:dyDescent="0.3">
      <c r="A226" t="s">
        <v>236</v>
      </c>
      <c r="B226" t="s">
        <v>8</v>
      </c>
      <c r="C226" t="s">
        <v>7</v>
      </c>
    </row>
    <row r="227" spans="1:3" x14ac:dyDescent="0.3">
      <c r="A227" t="s">
        <v>237</v>
      </c>
      <c r="B227" t="s">
        <v>8</v>
      </c>
      <c r="C227" t="s">
        <v>7</v>
      </c>
    </row>
    <row r="228" spans="1:3" x14ac:dyDescent="0.3">
      <c r="A228" t="s">
        <v>238</v>
      </c>
      <c r="B228" t="s">
        <v>13</v>
      </c>
      <c r="C228" t="s">
        <v>7</v>
      </c>
    </row>
    <row r="229" spans="1:3" x14ac:dyDescent="0.3">
      <c r="A229" t="s">
        <v>239</v>
      </c>
      <c r="B229" t="s">
        <v>6</v>
      </c>
      <c r="C229" t="s">
        <v>25</v>
      </c>
    </row>
    <row r="230" spans="1:3" x14ac:dyDescent="0.3">
      <c r="A230" t="s">
        <v>240</v>
      </c>
      <c r="B230" t="s">
        <v>8</v>
      </c>
      <c r="C230" t="s">
        <v>7</v>
      </c>
    </row>
    <row r="231" spans="1:3" x14ac:dyDescent="0.3">
      <c r="A231" t="s">
        <v>241</v>
      </c>
      <c r="B231" t="s">
        <v>8</v>
      </c>
      <c r="C231" t="s">
        <v>7</v>
      </c>
    </row>
    <row r="232" spans="1:3" x14ac:dyDescent="0.3">
      <c r="A232" t="s">
        <v>242</v>
      </c>
      <c r="B232" t="s">
        <v>8</v>
      </c>
      <c r="C232" t="s">
        <v>7</v>
      </c>
    </row>
    <row r="233" spans="1:3" x14ac:dyDescent="0.3">
      <c r="A233" t="s">
        <v>243</v>
      </c>
      <c r="B233" t="s">
        <v>8</v>
      </c>
      <c r="C233" t="s">
        <v>7</v>
      </c>
    </row>
    <row r="234" spans="1:3" x14ac:dyDescent="0.3">
      <c r="A234" t="s">
        <v>244</v>
      </c>
      <c r="B234" t="s">
        <v>8</v>
      </c>
      <c r="C234" t="s">
        <v>7</v>
      </c>
    </row>
    <row r="235" spans="1:3" x14ac:dyDescent="0.3">
      <c r="A235" t="s">
        <v>245</v>
      </c>
      <c r="B235" t="s">
        <v>8</v>
      </c>
      <c r="C235" t="s">
        <v>7</v>
      </c>
    </row>
    <row r="236" spans="1:3" x14ac:dyDescent="0.3">
      <c r="A236" t="s">
        <v>246</v>
      </c>
      <c r="B236" t="s">
        <v>6</v>
      </c>
      <c r="C236" t="s">
        <v>7</v>
      </c>
    </row>
    <row r="237" spans="1:3" x14ac:dyDescent="0.3">
      <c r="A237" t="s">
        <v>247</v>
      </c>
      <c r="B237" t="s">
        <v>8</v>
      </c>
      <c r="C237" t="s">
        <v>7</v>
      </c>
    </row>
    <row r="238" spans="1:3" x14ac:dyDescent="0.3">
      <c r="A238" t="s">
        <v>248</v>
      </c>
      <c r="B238" t="s">
        <v>13</v>
      </c>
      <c r="C238" t="s">
        <v>7</v>
      </c>
    </row>
    <row r="239" spans="1:3" x14ac:dyDescent="0.3">
      <c r="A239" t="s">
        <v>249</v>
      </c>
      <c r="B239" t="s">
        <v>6</v>
      </c>
      <c r="C239" t="s">
        <v>19</v>
      </c>
    </row>
    <row r="240" spans="1:3" x14ac:dyDescent="0.3">
      <c r="A240" t="s">
        <v>250</v>
      </c>
      <c r="B240" t="s">
        <v>6</v>
      </c>
      <c r="C240" t="s">
        <v>25</v>
      </c>
    </row>
    <row r="241" spans="1:3" x14ac:dyDescent="0.3">
      <c r="A241" t="s">
        <v>251</v>
      </c>
      <c r="B241" t="s">
        <v>6</v>
      </c>
      <c r="C241" t="s">
        <v>25</v>
      </c>
    </row>
    <row r="242" spans="1:3" x14ac:dyDescent="0.3">
      <c r="A242" t="s">
        <v>252</v>
      </c>
      <c r="B242" t="s">
        <v>6</v>
      </c>
      <c r="C242" t="s">
        <v>16</v>
      </c>
    </row>
    <row r="243" spans="1:3" x14ac:dyDescent="0.3">
      <c r="A243" t="s">
        <v>253</v>
      </c>
      <c r="B243" t="s">
        <v>6</v>
      </c>
      <c r="C243" t="s">
        <v>7</v>
      </c>
    </row>
    <row r="244" spans="1:3" x14ac:dyDescent="0.3">
      <c r="A244" t="s">
        <v>254</v>
      </c>
      <c r="B244" t="s">
        <v>6</v>
      </c>
      <c r="C244" t="s">
        <v>7</v>
      </c>
    </row>
    <row r="245" spans="1:3" x14ac:dyDescent="0.3">
      <c r="A245" t="s">
        <v>255</v>
      </c>
      <c r="B245" t="s">
        <v>6</v>
      </c>
      <c r="C245" t="s">
        <v>19</v>
      </c>
    </row>
    <row r="246" spans="1:3" x14ac:dyDescent="0.3">
      <c r="A246" t="s">
        <v>256</v>
      </c>
      <c r="B246" t="s">
        <v>13</v>
      </c>
      <c r="C246" t="s">
        <v>7</v>
      </c>
    </row>
    <row r="247" spans="1:3" x14ac:dyDescent="0.3">
      <c r="A247" t="s">
        <v>257</v>
      </c>
      <c r="B247" t="s">
        <v>8</v>
      </c>
      <c r="C247" t="s">
        <v>7</v>
      </c>
    </row>
    <row r="248" spans="1:3" x14ac:dyDescent="0.3">
      <c r="A248" t="s">
        <v>258</v>
      </c>
      <c r="B248" t="s">
        <v>6</v>
      </c>
      <c r="C248" t="s">
        <v>7</v>
      </c>
    </row>
    <row r="249" spans="1:3" x14ac:dyDescent="0.3">
      <c r="A249" t="s">
        <v>259</v>
      </c>
      <c r="B249" t="s">
        <v>6</v>
      </c>
      <c r="C249" t="s">
        <v>19</v>
      </c>
    </row>
    <row r="250" spans="1:3" x14ac:dyDescent="0.3">
      <c r="A250" t="s">
        <v>260</v>
      </c>
      <c r="B250" t="s">
        <v>6</v>
      </c>
      <c r="C250" t="s">
        <v>25</v>
      </c>
    </row>
    <row r="251" spans="1:3" x14ac:dyDescent="0.3">
      <c r="A251" t="s">
        <v>261</v>
      </c>
      <c r="B251" t="s">
        <v>6</v>
      </c>
      <c r="C251" t="s">
        <v>25</v>
      </c>
    </row>
    <row r="252" spans="1:3" x14ac:dyDescent="0.3">
      <c r="A252" t="s">
        <v>262</v>
      </c>
      <c r="B252" t="s">
        <v>8</v>
      </c>
      <c r="C252" t="s">
        <v>7</v>
      </c>
    </row>
    <row r="253" spans="1:3" x14ac:dyDescent="0.3">
      <c r="A253" t="s">
        <v>263</v>
      </c>
      <c r="B253" t="s">
        <v>13</v>
      </c>
      <c r="C253" t="s">
        <v>7</v>
      </c>
    </row>
    <row r="254" spans="1:3" x14ac:dyDescent="0.3">
      <c r="A254" t="s">
        <v>264</v>
      </c>
      <c r="B254" t="s">
        <v>6</v>
      </c>
      <c r="C254" t="s">
        <v>19</v>
      </c>
    </row>
    <row r="255" spans="1:3" x14ac:dyDescent="0.3">
      <c r="A255" t="s">
        <v>265</v>
      </c>
      <c r="B255" t="s">
        <v>6</v>
      </c>
      <c r="C255" t="s">
        <v>7</v>
      </c>
    </row>
    <row r="256" spans="1:3" x14ac:dyDescent="0.3">
      <c r="A256" t="s">
        <v>266</v>
      </c>
      <c r="B256" t="s">
        <v>6</v>
      </c>
      <c r="C256" t="s">
        <v>16</v>
      </c>
    </row>
    <row r="257" spans="1:3" x14ac:dyDescent="0.3">
      <c r="A257" t="s">
        <v>267</v>
      </c>
      <c r="B257" t="s">
        <v>8</v>
      </c>
      <c r="C257" t="s">
        <v>7</v>
      </c>
    </row>
    <row r="258" spans="1:3" x14ac:dyDescent="0.3">
      <c r="A258" t="s">
        <v>268</v>
      </c>
      <c r="B258" t="s">
        <v>6</v>
      </c>
      <c r="C258" t="s">
        <v>25</v>
      </c>
    </row>
    <row r="259" spans="1:3" x14ac:dyDescent="0.3">
      <c r="A259" t="s">
        <v>269</v>
      </c>
      <c r="B259" t="s">
        <v>6</v>
      </c>
      <c r="C259" t="s">
        <v>19</v>
      </c>
    </row>
    <row r="260" spans="1:3" x14ac:dyDescent="0.3">
      <c r="A260" t="s">
        <v>270</v>
      </c>
      <c r="B260" t="s">
        <v>6</v>
      </c>
      <c r="C260" t="s">
        <v>7</v>
      </c>
    </row>
    <row r="261" spans="1:3" x14ac:dyDescent="0.3">
      <c r="A261" t="s">
        <v>271</v>
      </c>
      <c r="B261" t="s">
        <v>13</v>
      </c>
      <c r="C261" t="s">
        <v>7</v>
      </c>
    </row>
    <row r="262" spans="1:3" x14ac:dyDescent="0.3">
      <c r="A262" t="s">
        <v>272</v>
      </c>
      <c r="B262" t="s">
        <v>8</v>
      </c>
      <c r="C262" t="s">
        <v>7</v>
      </c>
    </row>
    <row r="263" spans="1:3" x14ac:dyDescent="0.3">
      <c r="A263" t="s">
        <v>273</v>
      </c>
      <c r="B263" t="s">
        <v>6</v>
      </c>
      <c r="C263" t="s">
        <v>25</v>
      </c>
    </row>
    <row r="264" spans="1:3" x14ac:dyDescent="0.3">
      <c r="A264" t="s">
        <v>274</v>
      </c>
      <c r="B264" t="s">
        <v>8</v>
      </c>
      <c r="C264" t="s">
        <v>7</v>
      </c>
    </row>
    <row r="265" spans="1:3" x14ac:dyDescent="0.3">
      <c r="A265" t="s">
        <v>275</v>
      </c>
      <c r="B265" t="s">
        <v>13</v>
      </c>
      <c r="C265" t="s">
        <v>7</v>
      </c>
    </row>
    <row r="266" spans="1:3" x14ac:dyDescent="0.3">
      <c r="A266" t="s">
        <v>276</v>
      </c>
      <c r="B266" t="s">
        <v>8</v>
      </c>
      <c r="C266" t="s">
        <v>7</v>
      </c>
    </row>
    <row r="267" spans="1:3" x14ac:dyDescent="0.3">
      <c r="A267" t="s">
        <v>277</v>
      </c>
      <c r="B267" t="s">
        <v>6</v>
      </c>
      <c r="C267" t="s">
        <v>7</v>
      </c>
    </row>
    <row r="268" spans="1:3" x14ac:dyDescent="0.3">
      <c r="A268" t="s">
        <v>278</v>
      </c>
      <c r="B268" t="s">
        <v>6</v>
      </c>
      <c r="C268" t="s">
        <v>7</v>
      </c>
    </row>
    <row r="269" spans="1:3" x14ac:dyDescent="0.3">
      <c r="A269" t="s">
        <v>279</v>
      </c>
      <c r="B269" t="s">
        <v>6</v>
      </c>
      <c r="C269" t="s">
        <v>25</v>
      </c>
    </row>
    <row r="270" spans="1:3" x14ac:dyDescent="0.3">
      <c r="A270" t="s">
        <v>280</v>
      </c>
      <c r="B270" t="s">
        <v>13</v>
      </c>
      <c r="C270" t="s">
        <v>7</v>
      </c>
    </row>
    <row r="271" spans="1:3" x14ac:dyDescent="0.3">
      <c r="A271" t="s">
        <v>281</v>
      </c>
      <c r="B271" t="s">
        <v>6</v>
      </c>
      <c r="C271" t="s">
        <v>25</v>
      </c>
    </row>
    <row r="272" spans="1:3" x14ac:dyDescent="0.3">
      <c r="A272" t="s">
        <v>282</v>
      </c>
      <c r="B272" t="s">
        <v>8</v>
      </c>
      <c r="C272" t="s">
        <v>7</v>
      </c>
    </row>
    <row r="273" spans="1:3" x14ac:dyDescent="0.3">
      <c r="A273" t="s">
        <v>283</v>
      </c>
      <c r="B273" t="s">
        <v>6</v>
      </c>
      <c r="C273" t="s">
        <v>16</v>
      </c>
    </row>
    <row r="274" spans="1:3" x14ac:dyDescent="0.3">
      <c r="A274" t="s">
        <v>284</v>
      </c>
      <c r="B274" t="s">
        <v>6</v>
      </c>
      <c r="C274" t="s">
        <v>19</v>
      </c>
    </row>
    <row r="275" spans="1:3" x14ac:dyDescent="0.3">
      <c r="A275" t="s">
        <v>285</v>
      </c>
      <c r="B275" t="s">
        <v>13</v>
      </c>
      <c r="C275" t="s">
        <v>7</v>
      </c>
    </row>
    <row r="276" spans="1:3" x14ac:dyDescent="0.3">
      <c r="A276" t="s">
        <v>286</v>
      </c>
      <c r="B276" t="s">
        <v>8</v>
      </c>
      <c r="C276" t="s">
        <v>7</v>
      </c>
    </row>
    <row r="277" spans="1:3" x14ac:dyDescent="0.3">
      <c r="A277" t="s">
        <v>287</v>
      </c>
      <c r="B277" t="s">
        <v>8</v>
      </c>
      <c r="C277" t="s">
        <v>7</v>
      </c>
    </row>
    <row r="278" spans="1:3" x14ac:dyDescent="0.3">
      <c r="A278" t="s">
        <v>288</v>
      </c>
      <c r="B278" t="s">
        <v>6</v>
      </c>
      <c r="C278" t="s">
        <v>19</v>
      </c>
    </row>
    <row r="279" spans="1:3" x14ac:dyDescent="0.3">
      <c r="A279" t="s">
        <v>289</v>
      </c>
      <c r="B279" t="s">
        <v>6</v>
      </c>
      <c r="C279" t="s">
        <v>19</v>
      </c>
    </row>
    <row r="280" spans="1:3" x14ac:dyDescent="0.3">
      <c r="A280" t="s">
        <v>290</v>
      </c>
      <c r="B280" t="s">
        <v>6</v>
      </c>
      <c r="C280" t="s">
        <v>16</v>
      </c>
    </row>
    <row r="281" spans="1:3" x14ac:dyDescent="0.3">
      <c r="A281" t="s">
        <v>291</v>
      </c>
      <c r="B281" t="s">
        <v>6</v>
      </c>
      <c r="C281" t="s">
        <v>16</v>
      </c>
    </row>
    <row r="282" spans="1:3" x14ac:dyDescent="0.3">
      <c r="A282" t="s">
        <v>292</v>
      </c>
      <c r="B282" t="s">
        <v>6</v>
      </c>
      <c r="C282" t="s">
        <v>25</v>
      </c>
    </row>
    <row r="283" spans="1:3" x14ac:dyDescent="0.3">
      <c r="A283" t="s">
        <v>293</v>
      </c>
      <c r="B283" t="s">
        <v>6</v>
      </c>
      <c r="C283" t="s">
        <v>7</v>
      </c>
    </row>
    <row r="284" spans="1:3" x14ac:dyDescent="0.3">
      <c r="A284" t="s">
        <v>294</v>
      </c>
      <c r="B284" t="s">
        <v>6</v>
      </c>
      <c r="C284" t="s">
        <v>7</v>
      </c>
    </row>
    <row r="285" spans="1:3" x14ac:dyDescent="0.3">
      <c r="A285" t="s">
        <v>295</v>
      </c>
      <c r="B285" t="s">
        <v>8</v>
      </c>
      <c r="C285" t="s">
        <v>7</v>
      </c>
    </row>
    <row r="286" spans="1:3" x14ac:dyDescent="0.3">
      <c r="A286" t="s">
        <v>296</v>
      </c>
      <c r="B286" t="s">
        <v>8</v>
      </c>
      <c r="C286" t="s">
        <v>7</v>
      </c>
    </row>
    <row r="287" spans="1:3" x14ac:dyDescent="0.3">
      <c r="A287" t="s">
        <v>297</v>
      </c>
      <c r="B287" t="s">
        <v>6</v>
      </c>
      <c r="C287" t="s">
        <v>7</v>
      </c>
    </row>
    <row r="288" spans="1:3" x14ac:dyDescent="0.3">
      <c r="A288" t="s">
        <v>298</v>
      </c>
      <c r="B288" t="s">
        <v>13</v>
      </c>
      <c r="C288" t="s">
        <v>25</v>
      </c>
    </row>
    <row r="289" spans="1:3" x14ac:dyDescent="0.3">
      <c r="A289" t="s">
        <v>299</v>
      </c>
      <c r="B289" t="s">
        <v>8</v>
      </c>
      <c r="C289" t="s">
        <v>7</v>
      </c>
    </row>
    <row r="290" spans="1:3" x14ac:dyDescent="0.3">
      <c r="A290" t="s">
        <v>300</v>
      </c>
      <c r="B290" t="s">
        <v>13</v>
      </c>
      <c r="C290" t="s">
        <v>7</v>
      </c>
    </row>
    <row r="291" spans="1:3" x14ac:dyDescent="0.3">
      <c r="A291" t="s">
        <v>301</v>
      </c>
      <c r="B291" t="s">
        <v>8</v>
      </c>
      <c r="C291" t="s">
        <v>7</v>
      </c>
    </row>
    <row r="292" spans="1:3" x14ac:dyDescent="0.3">
      <c r="A292" t="s">
        <v>302</v>
      </c>
      <c r="B292" t="s">
        <v>13</v>
      </c>
      <c r="C292" t="s">
        <v>25</v>
      </c>
    </row>
    <row r="293" spans="1:3" x14ac:dyDescent="0.3">
      <c r="A293" t="s">
        <v>303</v>
      </c>
      <c r="B293" t="s">
        <v>8</v>
      </c>
      <c r="C293" t="s">
        <v>7</v>
      </c>
    </row>
    <row r="294" spans="1:3" x14ac:dyDescent="0.3">
      <c r="A294" t="s">
        <v>304</v>
      </c>
      <c r="B294" t="s">
        <v>8</v>
      </c>
      <c r="C294" t="s">
        <v>7</v>
      </c>
    </row>
    <row r="295" spans="1:3" x14ac:dyDescent="0.3">
      <c r="A295" t="s">
        <v>305</v>
      </c>
      <c r="B295" t="s">
        <v>6</v>
      </c>
      <c r="C295" t="s">
        <v>16</v>
      </c>
    </row>
    <row r="296" spans="1:3" x14ac:dyDescent="0.3">
      <c r="A296" t="s">
        <v>306</v>
      </c>
      <c r="B296" t="s">
        <v>6</v>
      </c>
      <c r="C296" t="s">
        <v>19</v>
      </c>
    </row>
    <row r="297" spans="1:3" x14ac:dyDescent="0.3">
      <c r="A297" t="s">
        <v>307</v>
      </c>
      <c r="B297" t="s">
        <v>8</v>
      </c>
      <c r="C297" t="s">
        <v>25</v>
      </c>
    </row>
    <row r="298" spans="1:3" x14ac:dyDescent="0.3">
      <c r="A298" t="s">
        <v>308</v>
      </c>
      <c r="B298" t="s">
        <v>8</v>
      </c>
      <c r="C298" t="s">
        <v>7</v>
      </c>
    </row>
    <row r="299" spans="1:3" x14ac:dyDescent="0.3">
      <c r="A299" t="s">
        <v>309</v>
      </c>
      <c r="B299" t="s">
        <v>6</v>
      </c>
      <c r="C299" t="s">
        <v>25</v>
      </c>
    </row>
    <row r="300" spans="1:3" x14ac:dyDescent="0.3">
      <c r="A300" t="s">
        <v>310</v>
      </c>
      <c r="B300" t="s">
        <v>6</v>
      </c>
      <c r="C300" t="s">
        <v>19</v>
      </c>
    </row>
    <row r="301" spans="1:3" x14ac:dyDescent="0.3">
      <c r="A301" t="s">
        <v>311</v>
      </c>
      <c r="B301" t="s">
        <v>6</v>
      </c>
      <c r="C301" t="s">
        <v>7</v>
      </c>
    </row>
    <row r="302" spans="1:3" x14ac:dyDescent="0.3">
      <c r="A302" t="s">
        <v>312</v>
      </c>
      <c r="B302" t="s">
        <v>6</v>
      </c>
      <c r="C302" t="s">
        <v>25</v>
      </c>
    </row>
    <row r="303" spans="1:3" x14ac:dyDescent="0.3">
      <c r="A303" t="s">
        <v>313</v>
      </c>
      <c r="B303" t="s">
        <v>6</v>
      </c>
      <c r="C303" t="s">
        <v>19</v>
      </c>
    </row>
    <row r="304" spans="1:3" x14ac:dyDescent="0.3">
      <c r="A304" t="s">
        <v>314</v>
      </c>
      <c r="B304" t="s">
        <v>6</v>
      </c>
      <c r="C304" t="s">
        <v>7</v>
      </c>
    </row>
    <row r="305" spans="1:3" x14ac:dyDescent="0.3">
      <c r="A305" t="s">
        <v>315</v>
      </c>
      <c r="B305" t="s">
        <v>6</v>
      </c>
      <c r="C305" t="s">
        <v>7</v>
      </c>
    </row>
    <row r="306" spans="1:3" x14ac:dyDescent="0.3">
      <c r="A306" t="s">
        <v>316</v>
      </c>
      <c r="B306" t="s">
        <v>8</v>
      </c>
      <c r="C306" t="s">
        <v>7</v>
      </c>
    </row>
    <row r="307" spans="1:3" x14ac:dyDescent="0.3">
      <c r="A307" t="s">
        <v>317</v>
      </c>
      <c r="B307" t="s">
        <v>8</v>
      </c>
      <c r="C307" t="s">
        <v>7</v>
      </c>
    </row>
    <row r="308" spans="1:3" x14ac:dyDescent="0.3">
      <c r="A308" t="s">
        <v>318</v>
      </c>
      <c r="B308" t="s">
        <v>13</v>
      </c>
      <c r="C308" t="s">
        <v>7</v>
      </c>
    </row>
    <row r="309" spans="1:3" x14ac:dyDescent="0.3">
      <c r="A309" t="s">
        <v>319</v>
      </c>
      <c r="B309" t="s">
        <v>6</v>
      </c>
      <c r="C309" t="s">
        <v>25</v>
      </c>
    </row>
    <row r="314" spans="1:3" x14ac:dyDescent="0.3">
      <c r="A314" t="s">
        <v>320</v>
      </c>
      <c r="B314" t="s">
        <v>8</v>
      </c>
      <c r="C314" t="s">
        <v>321</v>
      </c>
    </row>
    <row r="315" spans="1:3" x14ac:dyDescent="0.3">
      <c r="A315" t="s">
        <v>322</v>
      </c>
      <c r="B315" t="s">
        <v>8</v>
      </c>
      <c r="C315" t="s">
        <v>321</v>
      </c>
    </row>
    <row r="316" spans="1:3" x14ac:dyDescent="0.3">
      <c r="A316" t="s">
        <v>323</v>
      </c>
      <c r="B316" t="s">
        <v>13</v>
      </c>
      <c r="C316" t="s">
        <v>321</v>
      </c>
    </row>
    <row r="317" spans="1:3" x14ac:dyDescent="0.3">
      <c r="A317" t="s">
        <v>324</v>
      </c>
      <c r="B317" t="s">
        <v>8</v>
      </c>
      <c r="C317" t="s">
        <v>321</v>
      </c>
    </row>
    <row r="318" spans="1:3" x14ac:dyDescent="0.3">
      <c r="A318" t="s">
        <v>325</v>
      </c>
      <c r="B318" t="s">
        <v>13</v>
      </c>
      <c r="C318" t="s">
        <v>321</v>
      </c>
    </row>
    <row r="319" spans="1:3" x14ac:dyDescent="0.3">
      <c r="A319" t="s">
        <v>326</v>
      </c>
      <c r="B319" t="s">
        <v>13</v>
      </c>
      <c r="C319" t="s">
        <v>321</v>
      </c>
    </row>
    <row r="320" spans="1:3" x14ac:dyDescent="0.3">
      <c r="A320" t="s">
        <v>327</v>
      </c>
      <c r="B320" t="s">
        <v>13</v>
      </c>
      <c r="C320" t="s">
        <v>321</v>
      </c>
    </row>
    <row r="321" spans="1:3" x14ac:dyDescent="0.3">
      <c r="A321" t="s">
        <v>328</v>
      </c>
      <c r="B321" t="s">
        <v>13</v>
      </c>
      <c r="C321" t="s">
        <v>321</v>
      </c>
    </row>
    <row r="322" spans="1:3" x14ac:dyDescent="0.3">
      <c r="A322" t="s">
        <v>329</v>
      </c>
      <c r="B322" t="s">
        <v>6</v>
      </c>
      <c r="C322" t="s">
        <v>321</v>
      </c>
    </row>
    <row r="323" spans="1:3" x14ac:dyDescent="0.3">
      <c r="A323" t="s">
        <v>330</v>
      </c>
      <c r="B323" t="s">
        <v>13</v>
      </c>
      <c r="C323" t="s">
        <v>321</v>
      </c>
    </row>
    <row r="324" spans="1:3" x14ac:dyDescent="0.3">
      <c r="A324" t="s">
        <v>331</v>
      </c>
      <c r="B324" t="s">
        <v>6</v>
      </c>
      <c r="C324" t="s">
        <v>321</v>
      </c>
    </row>
    <row r="325" spans="1:3" x14ac:dyDescent="0.3">
      <c r="A325" t="s">
        <v>332</v>
      </c>
      <c r="B325" t="s">
        <v>13</v>
      </c>
      <c r="C325" t="s">
        <v>321</v>
      </c>
    </row>
    <row r="326" spans="1:3" x14ac:dyDescent="0.3">
      <c r="A326" t="s">
        <v>333</v>
      </c>
      <c r="B326" t="s">
        <v>8</v>
      </c>
      <c r="C326" t="s">
        <v>321</v>
      </c>
    </row>
    <row r="327" spans="1:3" x14ac:dyDescent="0.3">
      <c r="A327" t="s">
        <v>334</v>
      </c>
      <c r="B327" t="s">
        <v>8</v>
      </c>
      <c r="C327" t="s">
        <v>321</v>
      </c>
    </row>
    <row r="328" spans="1:3" x14ac:dyDescent="0.3">
      <c r="A328" t="s">
        <v>335</v>
      </c>
      <c r="B328" t="s">
        <v>13</v>
      </c>
      <c r="C328" t="s">
        <v>321</v>
      </c>
    </row>
    <row r="329" spans="1:3" x14ac:dyDescent="0.3">
      <c r="A329" t="s">
        <v>336</v>
      </c>
      <c r="B329" t="s">
        <v>8</v>
      </c>
      <c r="C329" t="s">
        <v>321</v>
      </c>
    </row>
    <row r="330" spans="1:3" x14ac:dyDescent="0.3">
      <c r="A330" t="s">
        <v>337</v>
      </c>
      <c r="B330" t="s">
        <v>13</v>
      </c>
      <c r="C330" t="s">
        <v>321</v>
      </c>
    </row>
    <row r="331" spans="1:3" x14ac:dyDescent="0.3">
      <c r="A331" t="s">
        <v>338</v>
      </c>
      <c r="B331" t="s">
        <v>8</v>
      </c>
      <c r="C331" t="s">
        <v>321</v>
      </c>
    </row>
    <row r="332" spans="1:3" x14ac:dyDescent="0.3">
      <c r="A332" t="s">
        <v>339</v>
      </c>
      <c r="B332" t="s">
        <v>8</v>
      </c>
      <c r="C332" t="s">
        <v>321</v>
      </c>
    </row>
    <row r="333" spans="1:3" x14ac:dyDescent="0.3">
      <c r="A333" t="s">
        <v>340</v>
      </c>
      <c r="B333" t="s">
        <v>13</v>
      </c>
      <c r="C333" t="s">
        <v>321</v>
      </c>
    </row>
    <row r="334" spans="1:3" x14ac:dyDescent="0.3">
      <c r="A334" t="s">
        <v>341</v>
      </c>
      <c r="B334" t="s">
        <v>8</v>
      </c>
      <c r="C334" t="s">
        <v>321</v>
      </c>
    </row>
    <row r="335" spans="1:3" x14ac:dyDescent="0.3">
      <c r="A335" t="s">
        <v>342</v>
      </c>
      <c r="B335" t="s">
        <v>6</v>
      </c>
      <c r="C335" t="s">
        <v>321</v>
      </c>
    </row>
    <row r="336" spans="1:3" x14ac:dyDescent="0.3">
      <c r="A336" t="s">
        <v>343</v>
      </c>
      <c r="B336" t="s">
        <v>13</v>
      </c>
      <c r="C336" t="s">
        <v>321</v>
      </c>
    </row>
    <row r="337" spans="1:3" x14ac:dyDescent="0.3">
      <c r="A337" t="s">
        <v>344</v>
      </c>
      <c r="B337" t="s">
        <v>6</v>
      </c>
      <c r="C337" t="s">
        <v>321</v>
      </c>
    </row>
    <row r="338" spans="1:3" x14ac:dyDescent="0.3">
      <c r="A338" t="s">
        <v>345</v>
      </c>
      <c r="B338" t="s">
        <v>13</v>
      </c>
      <c r="C338" t="s">
        <v>321</v>
      </c>
    </row>
    <row r="344" spans="1:3" x14ac:dyDescent="0.3">
      <c r="A344" t="s">
        <v>346</v>
      </c>
      <c r="B344" t="s">
        <v>8</v>
      </c>
      <c r="C344" t="s">
        <v>7</v>
      </c>
    </row>
    <row r="345" spans="1:3" x14ac:dyDescent="0.3">
      <c r="A345" t="s">
        <v>347</v>
      </c>
      <c r="B345" t="s">
        <v>6</v>
      </c>
      <c r="C345" t="s">
        <v>25</v>
      </c>
    </row>
    <row r="346" spans="1:3" x14ac:dyDescent="0.3">
      <c r="A346" t="s">
        <v>348</v>
      </c>
      <c r="B346" t="s">
        <v>13</v>
      </c>
      <c r="C346" t="s">
        <v>7</v>
      </c>
    </row>
    <row r="347" spans="1:3" x14ac:dyDescent="0.3">
      <c r="A347" t="s">
        <v>349</v>
      </c>
      <c r="B347" t="s">
        <v>6</v>
      </c>
      <c r="C347" t="s">
        <v>7</v>
      </c>
    </row>
    <row r="348" spans="1:3" x14ac:dyDescent="0.3">
      <c r="A348" t="s">
        <v>350</v>
      </c>
      <c r="B348" t="s">
        <v>6</v>
      </c>
      <c r="C348" t="s">
        <v>7</v>
      </c>
    </row>
    <row r="349" spans="1:3" x14ac:dyDescent="0.3">
      <c r="A349" t="s">
        <v>351</v>
      </c>
      <c r="B349" t="s">
        <v>8</v>
      </c>
      <c r="C349" t="s">
        <v>7</v>
      </c>
    </row>
    <row r="350" spans="1:3" x14ac:dyDescent="0.3">
      <c r="A350" t="s">
        <v>352</v>
      </c>
      <c r="B350" t="s">
        <v>13</v>
      </c>
      <c r="C350" t="s">
        <v>7</v>
      </c>
    </row>
    <row r="351" spans="1:3" x14ac:dyDescent="0.3">
      <c r="A351" t="s">
        <v>353</v>
      </c>
      <c r="B351" t="s">
        <v>8</v>
      </c>
      <c r="C351" t="s">
        <v>7</v>
      </c>
    </row>
    <row r="352" spans="1:3" x14ac:dyDescent="0.3">
      <c r="A352" t="s">
        <v>354</v>
      </c>
      <c r="B352" t="s">
        <v>8</v>
      </c>
      <c r="C352" t="s">
        <v>7</v>
      </c>
    </row>
    <row r="353" spans="1:3" x14ac:dyDescent="0.3">
      <c r="A353" t="s">
        <v>355</v>
      </c>
      <c r="B353" t="s">
        <v>6</v>
      </c>
      <c r="C353" t="s">
        <v>7</v>
      </c>
    </row>
    <row r="354" spans="1:3" x14ac:dyDescent="0.3">
      <c r="A354" t="s">
        <v>356</v>
      </c>
      <c r="B354" t="s">
        <v>8</v>
      </c>
      <c r="C354" t="s">
        <v>7</v>
      </c>
    </row>
    <row r="355" spans="1:3" x14ac:dyDescent="0.3">
      <c r="A355" t="s">
        <v>357</v>
      </c>
      <c r="B355" t="s">
        <v>6</v>
      </c>
      <c r="C355" t="s">
        <v>7</v>
      </c>
    </row>
    <row r="356" spans="1:3" x14ac:dyDescent="0.3">
      <c r="A356" t="s">
        <v>358</v>
      </c>
      <c r="B356" t="s">
        <v>6</v>
      </c>
      <c r="C356" t="s">
        <v>25</v>
      </c>
    </row>
    <row r="357" spans="1:3" x14ac:dyDescent="0.3">
      <c r="A357" t="s">
        <v>359</v>
      </c>
      <c r="B357" t="s">
        <v>8</v>
      </c>
      <c r="C357" t="s">
        <v>7</v>
      </c>
    </row>
    <row r="358" spans="1:3" x14ac:dyDescent="0.3">
      <c r="A358" t="s">
        <v>360</v>
      </c>
      <c r="B358" t="s">
        <v>13</v>
      </c>
      <c r="C358" t="s">
        <v>7</v>
      </c>
    </row>
    <row r="359" spans="1:3" x14ac:dyDescent="0.3">
      <c r="A359" t="s">
        <v>361</v>
      </c>
      <c r="B359" t="s">
        <v>8</v>
      </c>
      <c r="C359" t="s">
        <v>7</v>
      </c>
    </row>
    <row r="360" spans="1:3" x14ac:dyDescent="0.3">
      <c r="A360" t="s">
        <v>362</v>
      </c>
      <c r="B360" t="s">
        <v>8</v>
      </c>
      <c r="C360" t="s">
        <v>7</v>
      </c>
    </row>
    <row r="361" spans="1:3" x14ac:dyDescent="0.3">
      <c r="A361" t="s">
        <v>363</v>
      </c>
      <c r="B361" t="s">
        <v>8</v>
      </c>
      <c r="C361" t="s">
        <v>7</v>
      </c>
    </row>
    <row r="362" spans="1:3" x14ac:dyDescent="0.3">
      <c r="A362" t="s">
        <v>364</v>
      </c>
      <c r="B362" t="s">
        <v>13</v>
      </c>
      <c r="C362" t="s">
        <v>7</v>
      </c>
    </row>
    <row r="363" spans="1:3" x14ac:dyDescent="0.3">
      <c r="A363" t="s">
        <v>365</v>
      </c>
      <c r="B363" t="s">
        <v>13</v>
      </c>
      <c r="C363" t="s">
        <v>7</v>
      </c>
    </row>
    <row r="364" spans="1:3" x14ac:dyDescent="0.3">
      <c r="A364" t="s">
        <v>366</v>
      </c>
      <c r="B364" t="s">
        <v>13</v>
      </c>
      <c r="C364" t="s">
        <v>7</v>
      </c>
    </row>
    <row r="365" spans="1:3" x14ac:dyDescent="0.3">
      <c r="A365" t="s">
        <v>367</v>
      </c>
      <c r="B365" t="s">
        <v>8</v>
      </c>
      <c r="C365" t="s">
        <v>7</v>
      </c>
    </row>
    <row r="366" spans="1:3" x14ac:dyDescent="0.3">
      <c r="A366" t="s">
        <v>368</v>
      </c>
      <c r="B366" t="s">
        <v>8</v>
      </c>
      <c r="C366" t="s">
        <v>7</v>
      </c>
    </row>
    <row r="367" spans="1:3" x14ac:dyDescent="0.3">
      <c r="A367" t="s">
        <v>369</v>
      </c>
      <c r="B367" t="s">
        <v>6</v>
      </c>
      <c r="C367" t="s">
        <v>7</v>
      </c>
    </row>
    <row r="368" spans="1:3" x14ac:dyDescent="0.3">
      <c r="A368" t="s">
        <v>370</v>
      </c>
      <c r="B368" t="s">
        <v>13</v>
      </c>
      <c r="C368" t="s">
        <v>7</v>
      </c>
    </row>
    <row r="369" spans="1:3" x14ac:dyDescent="0.3">
      <c r="A369" t="s">
        <v>371</v>
      </c>
      <c r="B369" t="s">
        <v>8</v>
      </c>
      <c r="C369" t="s">
        <v>321</v>
      </c>
    </row>
    <row r="370" spans="1:3" x14ac:dyDescent="0.3">
      <c r="A370" t="s">
        <v>335</v>
      </c>
      <c r="B370" t="s">
        <v>13</v>
      </c>
      <c r="C370" t="s">
        <v>321</v>
      </c>
    </row>
    <row r="371" spans="1:3" x14ac:dyDescent="0.3">
      <c r="A371" t="s">
        <v>372</v>
      </c>
      <c r="B371" t="s">
        <v>13</v>
      </c>
      <c r="C371" t="s">
        <v>321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85B5-9735-432E-8AAE-15F65BA1E6C6}">
  <sheetPr codeName="Sheet3"/>
  <dimension ref="A1:P296"/>
  <sheetViews>
    <sheetView topLeftCell="A64" workbookViewId="0">
      <selection activeCell="A74" activeCellId="9" sqref="A14 A16 A25 A31 A34 A41 A48 A50 A71 A74"/>
    </sheetView>
  </sheetViews>
  <sheetFormatPr defaultRowHeight="14.4" x14ac:dyDescent="0.3"/>
  <sheetData>
    <row r="1" spans="1:16" x14ac:dyDescent="0.3">
      <c r="A1" t="s">
        <v>1</v>
      </c>
      <c r="M1" t="s">
        <v>320</v>
      </c>
      <c r="N1" t="e">
        <f t="shared" ref="N1:N30" si="0">VLOOKUP(M1,members,1,FALSE)</f>
        <v>#N/A</v>
      </c>
      <c r="P1" s="27" t="s">
        <v>322</v>
      </c>
    </row>
    <row r="2" spans="1:16" x14ac:dyDescent="0.3">
      <c r="A2" t="s">
        <v>12</v>
      </c>
      <c r="M2" t="s">
        <v>332</v>
      </c>
      <c r="N2" t="e">
        <f t="shared" si="0"/>
        <v>#N/A</v>
      </c>
      <c r="P2" s="27" t="s">
        <v>324</v>
      </c>
    </row>
    <row r="3" spans="1:16" x14ac:dyDescent="0.3">
      <c r="A3" t="s">
        <v>14</v>
      </c>
      <c r="M3" t="s">
        <v>333</v>
      </c>
      <c r="N3" t="e">
        <f t="shared" si="0"/>
        <v>#N/A</v>
      </c>
      <c r="P3" s="27" t="s">
        <v>328</v>
      </c>
    </row>
    <row r="4" spans="1:16" x14ac:dyDescent="0.3">
      <c r="A4" t="s">
        <v>34</v>
      </c>
      <c r="M4" t="s">
        <v>322</v>
      </c>
      <c r="N4" t="e">
        <f t="shared" si="0"/>
        <v>#N/A</v>
      </c>
      <c r="P4" s="27" t="s">
        <v>331</v>
      </c>
    </row>
    <row r="5" spans="1:16" x14ac:dyDescent="0.3">
      <c r="A5" t="s">
        <v>38</v>
      </c>
      <c r="M5" t="s">
        <v>334</v>
      </c>
      <c r="N5" t="e">
        <f t="shared" si="0"/>
        <v>#N/A</v>
      </c>
      <c r="P5" s="27" t="s">
        <v>333</v>
      </c>
    </row>
    <row r="6" spans="1:16" x14ac:dyDescent="0.3">
      <c r="A6" t="s">
        <v>39</v>
      </c>
      <c r="M6" t="s">
        <v>323</v>
      </c>
      <c r="N6" t="e">
        <f t="shared" si="0"/>
        <v>#N/A</v>
      </c>
      <c r="P6" s="27" t="s">
        <v>334</v>
      </c>
    </row>
    <row r="7" spans="1:16" x14ac:dyDescent="0.3">
      <c r="A7" t="s">
        <v>64</v>
      </c>
      <c r="M7" t="s">
        <v>328</v>
      </c>
      <c r="N7" t="e">
        <f t="shared" si="0"/>
        <v>#N/A</v>
      </c>
      <c r="P7" s="27" t="s">
        <v>336</v>
      </c>
    </row>
    <row r="8" spans="1:16" x14ac:dyDescent="0.3">
      <c r="A8" t="s">
        <v>67</v>
      </c>
      <c r="M8" t="s">
        <v>336</v>
      </c>
      <c r="N8" t="e">
        <f t="shared" si="0"/>
        <v>#N/A</v>
      </c>
      <c r="P8" s="27" t="s">
        <v>337</v>
      </c>
    </row>
    <row r="9" spans="1:16" x14ac:dyDescent="0.3">
      <c r="A9" t="s">
        <v>71</v>
      </c>
      <c r="M9" t="s">
        <v>324</v>
      </c>
      <c r="N9" t="e">
        <f t="shared" si="0"/>
        <v>#N/A</v>
      </c>
      <c r="P9" s="27" t="s">
        <v>340</v>
      </c>
    </row>
    <row r="10" spans="1:16" x14ac:dyDescent="0.3">
      <c r="A10" t="s">
        <v>72</v>
      </c>
      <c r="M10" t="s">
        <v>329</v>
      </c>
      <c r="N10" t="e">
        <f t="shared" si="0"/>
        <v>#N/A</v>
      </c>
      <c r="P10" s="27" t="s">
        <v>341</v>
      </c>
    </row>
    <row r="11" spans="1:16" x14ac:dyDescent="0.3">
      <c r="A11" t="s">
        <v>73</v>
      </c>
      <c r="M11" t="s">
        <v>337</v>
      </c>
      <c r="N11" t="e">
        <f t="shared" si="0"/>
        <v>#N/A</v>
      </c>
    </row>
    <row r="12" spans="1:16" x14ac:dyDescent="0.3">
      <c r="A12" t="s">
        <v>74</v>
      </c>
      <c r="M12" t="s">
        <v>325</v>
      </c>
      <c r="N12" t="e">
        <f t="shared" si="0"/>
        <v>#N/A</v>
      </c>
    </row>
    <row r="13" spans="1:16" x14ac:dyDescent="0.3">
      <c r="A13" t="s">
        <v>76</v>
      </c>
      <c r="M13" t="s">
        <v>330</v>
      </c>
      <c r="N13" t="e">
        <f t="shared" si="0"/>
        <v>#N/A</v>
      </c>
    </row>
    <row r="14" spans="1:16" x14ac:dyDescent="0.3">
      <c r="A14" t="s">
        <v>83</v>
      </c>
      <c r="M14" t="s">
        <v>331</v>
      </c>
      <c r="N14" t="e">
        <f t="shared" si="0"/>
        <v>#N/A</v>
      </c>
    </row>
    <row r="15" spans="1:16" x14ac:dyDescent="0.3">
      <c r="A15" t="s">
        <v>89</v>
      </c>
      <c r="M15" t="s">
        <v>338</v>
      </c>
      <c r="N15" t="e">
        <f t="shared" si="0"/>
        <v>#N/A</v>
      </c>
    </row>
    <row r="16" spans="1:16" x14ac:dyDescent="0.3">
      <c r="A16" t="s">
        <v>90</v>
      </c>
      <c r="M16" t="s">
        <v>326</v>
      </c>
      <c r="N16" t="e">
        <f t="shared" si="0"/>
        <v>#N/A</v>
      </c>
    </row>
    <row r="17" spans="1:14" x14ac:dyDescent="0.3">
      <c r="A17" t="s">
        <v>93</v>
      </c>
      <c r="M17" t="s">
        <v>339</v>
      </c>
      <c r="N17" t="e">
        <f t="shared" si="0"/>
        <v>#N/A</v>
      </c>
    </row>
    <row r="18" spans="1:14" x14ac:dyDescent="0.3">
      <c r="A18" t="s">
        <v>94</v>
      </c>
      <c r="M18" t="s">
        <v>340</v>
      </c>
      <c r="N18" t="e">
        <f t="shared" si="0"/>
        <v>#N/A</v>
      </c>
    </row>
    <row r="19" spans="1:14" x14ac:dyDescent="0.3">
      <c r="A19" t="s">
        <v>96</v>
      </c>
      <c r="M19" t="s">
        <v>327</v>
      </c>
      <c r="N19" t="e">
        <f t="shared" si="0"/>
        <v>#N/A</v>
      </c>
    </row>
    <row r="20" spans="1:14" x14ac:dyDescent="0.3">
      <c r="A20" t="s">
        <v>99</v>
      </c>
      <c r="M20" t="s">
        <v>341</v>
      </c>
      <c r="N20" t="e">
        <f t="shared" si="0"/>
        <v>#N/A</v>
      </c>
    </row>
    <row r="21" spans="1:14" x14ac:dyDescent="0.3">
      <c r="A21" t="s">
        <v>109</v>
      </c>
      <c r="M21" t="s">
        <v>342</v>
      </c>
      <c r="N21" t="e">
        <f t="shared" si="0"/>
        <v>#N/A</v>
      </c>
    </row>
    <row r="22" spans="1:14" x14ac:dyDescent="0.3">
      <c r="A22" t="s">
        <v>121</v>
      </c>
      <c r="M22" t="s">
        <v>343</v>
      </c>
      <c r="N22" t="e">
        <f t="shared" si="0"/>
        <v>#N/A</v>
      </c>
    </row>
    <row r="23" spans="1:14" x14ac:dyDescent="0.3">
      <c r="A23" t="s">
        <v>123</v>
      </c>
      <c r="M23" t="s">
        <v>344</v>
      </c>
      <c r="N23" t="e">
        <f t="shared" si="0"/>
        <v>#N/A</v>
      </c>
    </row>
    <row r="24" spans="1:14" x14ac:dyDescent="0.3">
      <c r="A24" t="s">
        <v>126</v>
      </c>
      <c r="M24" t="s">
        <v>345</v>
      </c>
      <c r="N24" t="e">
        <f t="shared" si="0"/>
        <v>#N/A</v>
      </c>
    </row>
    <row r="25" spans="1:14" x14ac:dyDescent="0.3">
      <c r="A25" t="s">
        <v>133</v>
      </c>
      <c r="M25" t="s">
        <v>373</v>
      </c>
      <c r="N25" t="e">
        <f t="shared" si="0"/>
        <v>#N/A</v>
      </c>
    </row>
    <row r="26" spans="1:14" x14ac:dyDescent="0.3">
      <c r="A26" t="s">
        <v>143</v>
      </c>
      <c r="M26" t="s">
        <v>374</v>
      </c>
      <c r="N26" t="e">
        <f t="shared" si="0"/>
        <v>#N/A</v>
      </c>
    </row>
    <row r="27" spans="1:14" x14ac:dyDescent="0.3">
      <c r="A27" t="s">
        <v>147</v>
      </c>
      <c r="M27" t="s">
        <v>375</v>
      </c>
      <c r="N27" t="e">
        <f t="shared" si="0"/>
        <v>#N/A</v>
      </c>
    </row>
    <row r="28" spans="1:14" x14ac:dyDescent="0.3">
      <c r="A28" t="s">
        <v>156</v>
      </c>
      <c r="M28" t="s">
        <v>376</v>
      </c>
      <c r="N28" t="e">
        <f t="shared" si="0"/>
        <v>#N/A</v>
      </c>
    </row>
    <row r="29" spans="1:14" x14ac:dyDescent="0.3">
      <c r="A29" t="s">
        <v>158</v>
      </c>
      <c r="M29" t="s">
        <v>377</v>
      </c>
      <c r="N29" t="e">
        <f t="shared" si="0"/>
        <v>#N/A</v>
      </c>
    </row>
    <row r="30" spans="1:14" x14ac:dyDescent="0.3">
      <c r="A30" t="s">
        <v>164</v>
      </c>
      <c r="M30" t="s">
        <v>378</v>
      </c>
      <c r="N30" t="e">
        <f t="shared" si="0"/>
        <v>#N/A</v>
      </c>
    </row>
    <row r="31" spans="1:14" x14ac:dyDescent="0.3">
      <c r="A31" t="s">
        <v>168</v>
      </c>
    </row>
    <row r="32" spans="1:14" x14ac:dyDescent="0.3">
      <c r="A32" t="s">
        <v>169</v>
      </c>
    </row>
    <row r="33" spans="1:1" x14ac:dyDescent="0.3">
      <c r="A33" t="s">
        <v>171</v>
      </c>
    </row>
    <row r="34" spans="1:1" x14ac:dyDescent="0.3">
      <c r="A34" t="s">
        <v>172</v>
      </c>
    </row>
    <row r="35" spans="1:1" x14ac:dyDescent="0.3">
      <c r="A35" t="s">
        <v>177</v>
      </c>
    </row>
    <row r="36" spans="1:1" x14ac:dyDescent="0.3">
      <c r="A36" t="s">
        <v>182</v>
      </c>
    </row>
    <row r="37" spans="1:1" x14ac:dyDescent="0.3">
      <c r="A37" t="s">
        <v>186</v>
      </c>
    </row>
    <row r="38" spans="1:1" x14ac:dyDescent="0.3">
      <c r="A38" t="s">
        <v>187</v>
      </c>
    </row>
    <row r="39" spans="1:1" x14ac:dyDescent="0.3">
      <c r="A39" t="s">
        <v>188</v>
      </c>
    </row>
    <row r="40" spans="1:1" x14ac:dyDescent="0.3">
      <c r="A40" t="s">
        <v>190</v>
      </c>
    </row>
    <row r="41" spans="1:1" x14ac:dyDescent="0.3">
      <c r="A41" t="s">
        <v>193</v>
      </c>
    </row>
    <row r="42" spans="1:1" x14ac:dyDescent="0.3">
      <c r="A42" t="s">
        <v>194</v>
      </c>
    </row>
    <row r="43" spans="1:1" x14ac:dyDescent="0.3">
      <c r="A43" t="s">
        <v>211</v>
      </c>
    </row>
    <row r="44" spans="1:1" x14ac:dyDescent="0.3">
      <c r="A44" t="s">
        <v>213</v>
      </c>
    </row>
    <row r="45" spans="1:1" x14ac:dyDescent="0.3">
      <c r="A45" t="s">
        <v>217</v>
      </c>
    </row>
    <row r="46" spans="1:1" x14ac:dyDescent="0.3">
      <c r="A46" t="s">
        <v>219</v>
      </c>
    </row>
    <row r="47" spans="1:1" x14ac:dyDescent="0.3">
      <c r="A47" t="s">
        <v>223</v>
      </c>
    </row>
    <row r="48" spans="1:1" x14ac:dyDescent="0.3">
      <c r="A48" t="s">
        <v>224</v>
      </c>
    </row>
    <row r="49" spans="1:1" x14ac:dyDescent="0.3">
      <c r="A49" t="s">
        <v>227</v>
      </c>
    </row>
    <row r="50" spans="1:1" x14ac:dyDescent="0.3">
      <c r="A50" t="s">
        <v>228</v>
      </c>
    </row>
    <row r="51" spans="1:1" x14ac:dyDescent="0.3">
      <c r="A51" t="s">
        <v>230</v>
      </c>
    </row>
    <row r="52" spans="1:1" x14ac:dyDescent="0.3">
      <c r="A52" t="s">
        <v>233</v>
      </c>
    </row>
    <row r="53" spans="1:1" x14ac:dyDescent="0.3">
      <c r="A53" t="s">
        <v>236</v>
      </c>
    </row>
    <row r="54" spans="1:1" x14ac:dyDescent="0.3">
      <c r="A54" t="s">
        <v>237</v>
      </c>
    </row>
    <row r="55" spans="1:1" x14ac:dyDescent="0.3">
      <c r="A55" t="s">
        <v>240</v>
      </c>
    </row>
    <row r="56" spans="1:1" x14ac:dyDescent="0.3">
      <c r="A56" t="s">
        <v>241</v>
      </c>
    </row>
    <row r="57" spans="1:1" x14ac:dyDescent="0.3">
      <c r="A57" t="s">
        <v>242</v>
      </c>
    </row>
    <row r="58" spans="1:1" x14ac:dyDescent="0.3">
      <c r="A58" t="s">
        <v>243</v>
      </c>
    </row>
    <row r="59" spans="1:1" x14ac:dyDescent="0.3">
      <c r="A59" t="s">
        <v>244</v>
      </c>
    </row>
    <row r="60" spans="1:1" x14ac:dyDescent="0.3">
      <c r="A60" t="s">
        <v>245</v>
      </c>
    </row>
    <row r="61" spans="1:1" x14ac:dyDescent="0.3">
      <c r="A61" t="s">
        <v>247</v>
      </c>
    </row>
    <row r="62" spans="1:1" x14ac:dyDescent="0.3">
      <c r="A62" t="s">
        <v>256</v>
      </c>
    </row>
    <row r="63" spans="1:1" x14ac:dyDescent="0.3">
      <c r="A63" t="s">
        <v>262</v>
      </c>
    </row>
    <row r="64" spans="1:1" x14ac:dyDescent="0.3">
      <c r="A64" t="s">
        <v>263</v>
      </c>
    </row>
    <row r="65" spans="1:1" x14ac:dyDescent="0.3">
      <c r="A65" t="s">
        <v>272</v>
      </c>
    </row>
    <row r="66" spans="1:1" x14ac:dyDescent="0.3">
      <c r="A66" t="s">
        <v>276</v>
      </c>
    </row>
    <row r="67" spans="1:1" x14ac:dyDescent="0.3">
      <c r="A67" t="s">
        <v>282</v>
      </c>
    </row>
    <row r="68" spans="1:1" x14ac:dyDescent="0.3">
      <c r="A68" t="s">
        <v>286</v>
      </c>
    </row>
    <row r="69" spans="1:1" x14ac:dyDescent="0.3">
      <c r="A69" t="s">
        <v>287</v>
      </c>
    </row>
    <row r="70" spans="1:1" x14ac:dyDescent="0.3">
      <c r="A70" t="s">
        <v>296</v>
      </c>
    </row>
    <row r="71" spans="1:1" x14ac:dyDescent="0.3">
      <c r="A71" t="s">
        <v>299</v>
      </c>
    </row>
    <row r="72" spans="1:1" x14ac:dyDescent="0.3">
      <c r="A72" t="s">
        <v>301</v>
      </c>
    </row>
    <row r="73" spans="1:1" x14ac:dyDescent="0.3">
      <c r="A73" t="s">
        <v>302</v>
      </c>
    </row>
    <row r="74" spans="1:1" x14ac:dyDescent="0.3">
      <c r="A74" t="s">
        <v>303</v>
      </c>
    </row>
    <row r="75" spans="1:1" x14ac:dyDescent="0.3">
      <c r="A75" t="s">
        <v>304</v>
      </c>
    </row>
    <row r="76" spans="1:1" x14ac:dyDescent="0.3">
      <c r="A76" t="s">
        <v>316</v>
      </c>
    </row>
    <row r="77" spans="1:1" x14ac:dyDescent="0.3">
      <c r="A77" t="s">
        <v>379</v>
      </c>
    </row>
    <row r="78" spans="1:1" x14ac:dyDescent="0.3">
      <c r="A78" t="s">
        <v>379</v>
      </c>
    </row>
    <row r="79" spans="1:1" x14ac:dyDescent="0.3">
      <c r="A79" t="s">
        <v>379</v>
      </c>
    </row>
    <row r="80" spans="1:1" x14ac:dyDescent="0.3">
      <c r="A80" t="s">
        <v>379</v>
      </c>
    </row>
    <row r="81" spans="1:1" x14ac:dyDescent="0.3">
      <c r="A81" t="s">
        <v>379</v>
      </c>
    </row>
    <row r="82" spans="1:1" x14ac:dyDescent="0.3">
      <c r="A82" t="s">
        <v>379</v>
      </c>
    </row>
    <row r="83" spans="1:1" x14ac:dyDescent="0.3">
      <c r="A83" t="s">
        <v>379</v>
      </c>
    </row>
    <row r="84" spans="1:1" x14ac:dyDescent="0.3">
      <c r="A84" t="s">
        <v>379</v>
      </c>
    </row>
    <row r="85" spans="1:1" x14ac:dyDescent="0.3">
      <c r="A85" t="s">
        <v>379</v>
      </c>
    </row>
    <row r="86" spans="1:1" x14ac:dyDescent="0.3">
      <c r="A86" t="s">
        <v>379</v>
      </c>
    </row>
    <row r="87" spans="1:1" x14ac:dyDescent="0.3">
      <c r="A87" t="s">
        <v>379</v>
      </c>
    </row>
    <row r="88" spans="1:1" x14ac:dyDescent="0.3">
      <c r="A88" t="s">
        <v>379</v>
      </c>
    </row>
    <row r="89" spans="1:1" x14ac:dyDescent="0.3">
      <c r="A89" t="s">
        <v>379</v>
      </c>
    </row>
    <row r="90" spans="1:1" x14ac:dyDescent="0.3">
      <c r="A90" t="s">
        <v>379</v>
      </c>
    </row>
    <row r="91" spans="1:1" x14ac:dyDescent="0.3">
      <c r="A91" t="s">
        <v>379</v>
      </c>
    </row>
    <row r="92" spans="1:1" x14ac:dyDescent="0.3">
      <c r="A92" t="s">
        <v>379</v>
      </c>
    </row>
    <row r="93" spans="1:1" x14ac:dyDescent="0.3">
      <c r="A93" t="s">
        <v>379</v>
      </c>
    </row>
    <row r="94" spans="1:1" x14ac:dyDescent="0.3">
      <c r="A94" t="s">
        <v>379</v>
      </c>
    </row>
    <row r="95" spans="1:1" x14ac:dyDescent="0.3">
      <c r="A95" t="s">
        <v>379</v>
      </c>
    </row>
    <row r="96" spans="1:1" x14ac:dyDescent="0.3">
      <c r="A96" t="s">
        <v>379</v>
      </c>
    </row>
    <row r="97" spans="1:1" x14ac:dyDescent="0.3">
      <c r="A97" t="s">
        <v>379</v>
      </c>
    </row>
    <row r="98" spans="1:1" x14ac:dyDescent="0.3">
      <c r="A98" t="s">
        <v>379</v>
      </c>
    </row>
    <row r="99" spans="1:1" x14ac:dyDescent="0.3">
      <c r="A99" t="s">
        <v>379</v>
      </c>
    </row>
    <row r="100" spans="1:1" x14ac:dyDescent="0.3">
      <c r="A100" t="s">
        <v>379</v>
      </c>
    </row>
    <row r="101" spans="1:1" x14ac:dyDescent="0.3">
      <c r="A101" t="s">
        <v>379</v>
      </c>
    </row>
    <row r="102" spans="1:1" x14ac:dyDescent="0.3">
      <c r="A102" t="s">
        <v>379</v>
      </c>
    </row>
    <row r="103" spans="1:1" x14ac:dyDescent="0.3">
      <c r="A103" t="s">
        <v>379</v>
      </c>
    </row>
    <row r="104" spans="1:1" x14ac:dyDescent="0.3">
      <c r="A104" t="s">
        <v>379</v>
      </c>
    </row>
    <row r="105" spans="1:1" x14ac:dyDescent="0.3">
      <c r="A105" t="s">
        <v>379</v>
      </c>
    </row>
    <row r="106" spans="1:1" x14ac:dyDescent="0.3">
      <c r="A106" t="s">
        <v>379</v>
      </c>
    </row>
    <row r="107" spans="1:1" x14ac:dyDescent="0.3">
      <c r="A107" t="s">
        <v>379</v>
      </c>
    </row>
    <row r="108" spans="1:1" x14ac:dyDescent="0.3">
      <c r="A108" t="s">
        <v>379</v>
      </c>
    </row>
    <row r="109" spans="1:1" x14ac:dyDescent="0.3">
      <c r="A109" t="s">
        <v>379</v>
      </c>
    </row>
    <row r="110" spans="1:1" x14ac:dyDescent="0.3">
      <c r="A110" t="s">
        <v>379</v>
      </c>
    </row>
    <row r="111" spans="1:1" x14ac:dyDescent="0.3">
      <c r="A111" t="s">
        <v>379</v>
      </c>
    </row>
    <row r="112" spans="1:1" x14ac:dyDescent="0.3">
      <c r="A112" t="s">
        <v>379</v>
      </c>
    </row>
    <row r="113" spans="1:1" x14ac:dyDescent="0.3">
      <c r="A113" t="s">
        <v>379</v>
      </c>
    </row>
    <row r="114" spans="1:1" x14ac:dyDescent="0.3">
      <c r="A114" t="s">
        <v>379</v>
      </c>
    </row>
    <row r="115" spans="1:1" x14ac:dyDescent="0.3">
      <c r="A115" t="s">
        <v>379</v>
      </c>
    </row>
    <row r="116" spans="1:1" x14ac:dyDescent="0.3">
      <c r="A116" t="s">
        <v>379</v>
      </c>
    </row>
    <row r="117" spans="1:1" x14ac:dyDescent="0.3">
      <c r="A117" t="s">
        <v>379</v>
      </c>
    </row>
    <row r="118" spans="1:1" x14ac:dyDescent="0.3">
      <c r="A118" t="s">
        <v>379</v>
      </c>
    </row>
    <row r="119" spans="1:1" x14ac:dyDescent="0.3">
      <c r="A119" t="s">
        <v>379</v>
      </c>
    </row>
    <row r="120" spans="1:1" x14ac:dyDescent="0.3">
      <c r="A120" t="s">
        <v>379</v>
      </c>
    </row>
    <row r="121" spans="1:1" x14ac:dyDescent="0.3">
      <c r="A121" t="s">
        <v>379</v>
      </c>
    </row>
    <row r="122" spans="1:1" x14ac:dyDescent="0.3">
      <c r="A122" t="s">
        <v>379</v>
      </c>
    </row>
    <row r="123" spans="1:1" x14ac:dyDescent="0.3">
      <c r="A123" t="s">
        <v>379</v>
      </c>
    </row>
    <row r="124" spans="1:1" x14ac:dyDescent="0.3">
      <c r="A124" t="s">
        <v>379</v>
      </c>
    </row>
    <row r="125" spans="1:1" x14ac:dyDescent="0.3">
      <c r="A125" t="s">
        <v>379</v>
      </c>
    </row>
    <row r="126" spans="1:1" x14ac:dyDescent="0.3">
      <c r="A126" t="s">
        <v>379</v>
      </c>
    </row>
    <row r="127" spans="1:1" x14ac:dyDescent="0.3">
      <c r="A127" t="s">
        <v>379</v>
      </c>
    </row>
    <row r="128" spans="1:1" x14ac:dyDescent="0.3">
      <c r="A128" t="s">
        <v>379</v>
      </c>
    </row>
    <row r="129" spans="1:1" x14ac:dyDescent="0.3">
      <c r="A129" t="s">
        <v>379</v>
      </c>
    </row>
    <row r="130" spans="1:1" x14ac:dyDescent="0.3">
      <c r="A130" t="s">
        <v>379</v>
      </c>
    </row>
    <row r="131" spans="1:1" x14ac:dyDescent="0.3">
      <c r="A131" t="s">
        <v>379</v>
      </c>
    </row>
    <row r="132" spans="1:1" x14ac:dyDescent="0.3">
      <c r="A132" t="s">
        <v>379</v>
      </c>
    </row>
    <row r="133" spans="1:1" x14ac:dyDescent="0.3">
      <c r="A133" t="s">
        <v>379</v>
      </c>
    </row>
    <row r="134" spans="1:1" x14ac:dyDescent="0.3">
      <c r="A134" t="s">
        <v>379</v>
      </c>
    </row>
    <row r="135" spans="1:1" x14ac:dyDescent="0.3">
      <c r="A135" t="s">
        <v>379</v>
      </c>
    </row>
    <row r="136" spans="1:1" x14ac:dyDescent="0.3">
      <c r="A136" t="s">
        <v>379</v>
      </c>
    </row>
    <row r="137" spans="1:1" x14ac:dyDescent="0.3">
      <c r="A137" t="s">
        <v>379</v>
      </c>
    </row>
    <row r="138" spans="1:1" x14ac:dyDescent="0.3">
      <c r="A138" t="s">
        <v>379</v>
      </c>
    </row>
    <row r="139" spans="1:1" x14ac:dyDescent="0.3">
      <c r="A139" t="s">
        <v>379</v>
      </c>
    </row>
    <row r="140" spans="1:1" x14ac:dyDescent="0.3">
      <c r="A140" t="s">
        <v>379</v>
      </c>
    </row>
    <row r="141" spans="1:1" x14ac:dyDescent="0.3">
      <c r="A141" t="s">
        <v>379</v>
      </c>
    </row>
    <row r="142" spans="1:1" x14ac:dyDescent="0.3">
      <c r="A142" t="s">
        <v>379</v>
      </c>
    </row>
    <row r="143" spans="1:1" x14ac:dyDescent="0.3">
      <c r="A143" t="s">
        <v>379</v>
      </c>
    </row>
    <row r="144" spans="1:1" x14ac:dyDescent="0.3">
      <c r="A144" t="s">
        <v>379</v>
      </c>
    </row>
    <row r="145" spans="1:1" x14ac:dyDescent="0.3">
      <c r="A145" t="s">
        <v>379</v>
      </c>
    </row>
    <row r="146" spans="1:1" x14ac:dyDescent="0.3">
      <c r="A146" t="s">
        <v>379</v>
      </c>
    </row>
    <row r="147" spans="1:1" x14ac:dyDescent="0.3">
      <c r="A147" t="s">
        <v>379</v>
      </c>
    </row>
    <row r="148" spans="1:1" x14ac:dyDescent="0.3">
      <c r="A148" t="s">
        <v>379</v>
      </c>
    </row>
    <row r="149" spans="1:1" x14ac:dyDescent="0.3">
      <c r="A149" t="s">
        <v>379</v>
      </c>
    </row>
    <row r="150" spans="1:1" x14ac:dyDescent="0.3">
      <c r="A150" t="s">
        <v>379</v>
      </c>
    </row>
    <row r="151" spans="1:1" x14ac:dyDescent="0.3">
      <c r="A151" t="s">
        <v>379</v>
      </c>
    </row>
    <row r="152" spans="1:1" x14ac:dyDescent="0.3">
      <c r="A152" t="s">
        <v>379</v>
      </c>
    </row>
    <row r="153" spans="1:1" x14ac:dyDescent="0.3">
      <c r="A153" t="s">
        <v>379</v>
      </c>
    </row>
    <row r="154" spans="1:1" x14ac:dyDescent="0.3">
      <c r="A154" t="s">
        <v>379</v>
      </c>
    </row>
    <row r="155" spans="1:1" x14ac:dyDescent="0.3">
      <c r="A155" t="s">
        <v>379</v>
      </c>
    </row>
    <row r="156" spans="1:1" x14ac:dyDescent="0.3">
      <c r="A156" t="s">
        <v>379</v>
      </c>
    </row>
    <row r="157" spans="1:1" x14ac:dyDescent="0.3">
      <c r="A157" t="s">
        <v>379</v>
      </c>
    </row>
    <row r="158" spans="1:1" x14ac:dyDescent="0.3">
      <c r="A158" t="s">
        <v>379</v>
      </c>
    </row>
    <row r="159" spans="1:1" x14ac:dyDescent="0.3">
      <c r="A159" t="s">
        <v>379</v>
      </c>
    </row>
    <row r="160" spans="1:1" x14ac:dyDescent="0.3">
      <c r="A160" t="s">
        <v>379</v>
      </c>
    </row>
    <row r="161" spans="1:1" x14ac:dyDescent="0.3">
      <c r="A161" t="s">
        <v>379</v>
      </c>
    </row>
    <row r="162" spans="1:1" x14ac:dyDescent="0.3">
      <c r="A162" t="s">
        <v>379</v>
      </c>
    </row>
    <row r="163" spans="1:1" x14ac:dyDescent="0.3">
      <c r="A163" t="s">
        <v>379</v>
      </c>
    </row>
    <row r="164" spans="1:1" x14ac:dyDescent="0.3">
      <c r="A164" t="s">
        <v>379</v>
      </c>
    </row>
    <row r="165" spans="1:1" x14ac:dyDescent="0.3">
      <c r="A165" t="s">
        <v>379</v>
      </c>
    </row>
    <row r="166" spans="1:1" x14ac:dyDescent="0.3">
      <c r="A166" t="s">
        <v>379</v>
      </c>
    </row>
    <row r="167" spans="1:1" x14ac:dyDescent="0.3">
      <c r="A167" t="s">
        <v>379</v>
      </c>
    </row>
    <row r="168" spans="1:1" x14ac:dyDescent="0.3">
      <c r="A168" t="s">
        <v>379</v>
      </c>
    </row>
    <row r="169" spans="1:1" x14ac:dyDescent="0.3">
      <c r="A169" t="s">
        <v>379</v>
      </c>
    </row>
    <row r="170" spans="1:1" x14ac:dyDescent="0.3">
      <c r="A170" t="s">
        <v>379</v>
      </c>
    </row>
    <row r="171" spans="1:1" x14ac:dyDescent="0.3">
      <c r="A171" t="s">
        <v>379</v>
      </c>
    </row>
    <row r="172" spans="1:1" x14ac:dyDescent="0.3">
      <c r="A172" t="s">
        <v>379</v>
      </c>
    </row>
    <row r="173" spans="1:1" x14ac:dyDescent="0.3">
      <c r="A173" t="s">
        <v>379</v>
      </c>
    </row>
    <row r="174" spans="1:1" x14ac:dyDescent="0.3">
      <c r="A174" t="s">
        <v>379</v>
      </c>
    </row>
    <row r="175" spans="1:1" x14ac:dyDescent="0.3">
      <c r="A175" t="s">
        <v>379</v>
      </c>
    </row>
    <row r="176" spans="1:1" x14ac:dyDescent="0.3">
      <c r="A176" t="s">
        <v>379</v>
      </c>
    </row>
    <row r="177" spans="1:1" x14ac:dyDescent="0.3">
      <c r="A177" t="s">
        <v>379</v>
      </c>
    </row>
    <row r="178" spans="1:1" x14ac:dyDescent="0.3">
      <c r="A178" t="s">
        <v>379</v>
      </c>
    </row>
    <row r="179" spans="1:1" x14ac:dyDescent="0.3">
      <c r="A179" t="s">
        <v>379</v>
      </c>
    </row>
    <row r="180" spans="1:1" x14ac:dyDescent="0.3">
      <c r="A180" t="s">
        <v>379</v>
      </c>
    </row>
    <row r="181" spans="1:1" x14ac:dyDescent="0.3">
      <c r="A181" t="s">
        <v>379</v>
      </c>
    </row>
    <row r="182" spans="1:1" x14ac:dyDescent="0.3">
      <c r="A182" t="s">
        <v>379</v>
      </c>
    </row>
    <row r="183" spans="1:1" x14ac:dyDescent="0.3">
      <c r="A183" t="s">
        <v>379</v>
      </c>
    </row>
    <row r="184" spans="1:1" x14ac:dyDescent="0.3">
      <c r="A184" t="s">
        <v>379</v>
      </c>
    </row>
    <row r="185" spans="1:1" x14ac:dyDescent="0.3">
      <c r="A185" t="s">
        <v>379</v>
      </c>
    </row>
    <row r="186" spans="1:1" x14ac:dyDescent="0.3">
      <c r="A186" t="s">
        <v>379</v>
      </c>
    </row>
    <row r="187" spans="1:1" x14ac:dyDescent="0.3">
      <c r="A187" t="s">
        <v>379</v>
      </c>
    </row>
    <row r="188" spans="1:1" x14ac:dyDescent="0.3">
      <c r="A188" t="s">
        <v>379</v>
      </c>
    </row>
    <row r="189" spans="1:1" x14ac:dyDescent="0.3">
      <c r="A189" t="s">
        <v>379</v>
      </c>
    </row>
    <row r="190" spans="1:1" x14ac:dyDescent="0.3">
      <c r="A190" t="s">
        <v>379</v>
      </c>
    </row>
    <row r="191" spans="1:1" x14ac:dyDescent="0.3">
      <c r="A191" t="s">
        <v>379</v>
      </c>
    </row>
    <row r="192" spans="1:1" x14ac:dyDescent="0.3">
      <c r="A192" t="s">
        <v>379</v>
      </c>
    </row>
    <row r="193" spans="1:1" x14ac:dyDescent="0.3">
      <c r="A193" t="s">
        <v>379</v>
      </c>
    </row>
    <row r="194" spans="1:1" x14ac:dyDescent="0.3">
      <c r="A194" t="s">
        <v>379</v>
      </c>
    </row>
    <row r="195" spans="1:1" x14ac:dyDescent="0.3">
      <c r="A195" t="s">
        <v>379</v>
      </c>
    </row>
    <row r="196" spans="1:1" x14ac:dyDescent="0.3">
      <c r="A196" t="s">
        <v>379</v>
      </c>
    </row>
    <row r="197" spans="1:1" x14ac:dyDescent="0.3">
      <c r="A197" t="s">
        <v>379</v>
      </c>
    </row>
    <row r="198" spans="1:1" x14ac:dyDescent="0.3">
      <c r="A198" t="s">
        <v>379</v>
      </c>
    </row>
    <row r="199" spans="1:1" x14ac:dyDescent="0.3">
      <c r="A199" t="s">
        <v>379</v>
      </c>
    </row>
    <row r="200" spans="1:1" x14ac:dyDescent="0.3">
      <c r="A200" t="s">
        <v>379</v>
      </c>
    </row>
    <row r="201" spans="1:1" x14ac:dyDescent="0.3">
      <c r="A201" t="s">
        <v>379</v>
      </c>
    </row>
    <row r="202" spans="1:1" x14ac:dyDescent="0.3">
      <c r="A202" t="s">
        <v>379</v>
      </c>
    </row>
    <row r="203" spans="1:1" x14ac:dyDescent="0.3">
      <c r="A203" t="s">
        <v>379</v>
      </c>
    </row>
    <row r="204" spans="1:1" x14ac:dyDescent="0.3">
      <c r="A204" t="s">
        <v>379</v>
      </c>
    </row>
    <row r="205" spans="1:1" x14ac:dyDescent="0.3">
      <c r="A205" t="s">
        <v>379</v>
      </c>
    </row>
    <row r="206" spans="1:1" x14ac:dyDescent="0.3">
      <c r="A206" t="s">
        <v>379</v>
      </c>
    </row>
    <row r="207" spans="1:1" x14ac:dyDescent="0.3">
      <c r="A207" t="s">
        <v>379</v>
      </c>
    </row>
    <row r="208" spans="1:1" x14ac:dyDescent="0.3">
      <c r="A208" t="s">
        <v>379</v>
      </c>
    </row>
    <row r="209" spans="1:1" x14ac:dyDescent="0.3">
      <c r="A209" t="s">
        <v>379</v>
      </c>
    </row>
    <row r="210" spans="1:1" x14ac:dyDescent="0.3">
      <c r="A210" t="s">
        <v>379</v>
      </c>
    </row>
    <row r="211" spans="1:1" x14ac:dyDescent="0.3">
      <c r="A211" t="s">
        <v>379</v>
      </c>
    </row>
    <row r="212" spans="1:1" x14ac:dyDescent="0.3">
      <c r="A212" t="s">
        <v>379</v>
      </c>
    </row>
    <row r="213" spans="1:1" x14ac:dyDescent="0.3">
      <c r="A213" t="s">
        <v>379</v>
      </c>
    </row>
    <row r="214" spans="1:1" x14ac:dyDescent="0.3">
      <c r="A214" t="s">
        <v>379</v>
      </c>
    </row>
    <row r="215" spans="1:1" x14ac:dyDescent="0.3">
      <c r="A215" t="s">
        <v>379</v>
      </c>
    </row>
    <row r="216" spans="1:1" x14ac:dyDescent="0.3">
      <c r="A216" t="s">
        <v>379</v>
      </c>
    </row>
    <row r="217" spans="1:1" x14ac:dyDescent="0.3">
      <c r="A217" t="s">
        <v>379</v>
      </c>
    </row>
    <row r="218" spans="1:1" x14ac:dyDescent="0.3">
      <c r="A218" t="s">
        <v>379</v>
      </c>
    </row>
    <row r="219" spans="1:1" x14ac:dyDescent="0.3">
      <c r="A219" t="s">
        <v>379</v>
      </c>
    </row>
    <row r="220" spans="1:1" x14ac:dyDescent="0.3">
      <c r="A220" t="s">
        <v>379</v>
      </c>
    </row>
    <row r="221" spans="1:1" x14ac:dyDescent="0.3">
      <c r="A221" t="s">
        <v>379</v>
      </c>
    </row>
    <row r="222" spans="1:1" x14ac:dyDescent="0.3">
      <c r="A222" t="s">
        <v>379</v>
      </c>
    </row>
    <row r="223" spans="1:1" x14ac:dyDescent="0.3">
      <c r="A223" t="s">
        <v>379</v>
      </c>
    </row>
    <row r="224" spans="1:1" x14ac:dyDescent="0.3">
      <c r="A224" t="s">
        <v>379</v>
      </c>
    </row>
    <row r="225" spans="1:1" x14ac:dyDescent="0.3">
      <c r="A225" t="s">
        <v>379</v>
      </c>
    </row>
    <row r="226" spans="1:1" x14ac:dyDescent="0.3">
      <c r="A226" t="s">
        <v>379</v>
      </c>
    </row>
    <row r="227" spans="1:1" x14ac:dyDescent="0.3">
      <c r="A227" t="s">
        <v>379</v>
      </c>
    </row>
    <row r="228" spans="1:1" x14ac:dyDescent="0.3">
      <c r="A228" t="s">
        <v>379</v>
      </c>
    </row>
    <row r="229" spans="1:1" x14ac:dyDescent="0.3">
      <c r="A229" t="s">
        <v>379</v>
      </c>
    </row>
    <row r="230" spans="1:1" x14ac:dyDescent="0.3">
      <c r="A230" t="s">
        <v>379</v>
      </c>
    </row>
    <row r="231" spans="1:1" x14ac:dyDescent="0.3">
      <c r="A231" t="s">
        <v>379</v>
      </c>
    </row>
    <row r="232" spans="1:1" x14ac:dyDescent="0.3">
      <c r="A232" t="s">
        <v>379</v>
      </c>
    </row>
    <row r="233" spans="1:1" x14ac:dyDescent="0.3">
      <c r="A233" t="s">
        <v>379</v>
      </c>
    </row>
    <row r="234" spans="1:1" x14ac:dyDescent="0.3">
      <c r="A234" t="s">
        <v>379</v>
      </c>
    </row>
    <row r="235" spans="1:1" x14ac:dyDescent="0.3">
      <c r="A235" t="s">
        <v>379</v>
      </c>
    </row>
    <row r="236" spans="1:1" x14ac:dyDescent="0.3">
      <c r="A236" t="s">
        <v>379</v>
      </c>
    </row>
    <row r="237" spans="1:1" x14ac:dyDescent="0.3">
      <c r="A237" t="s">
        <v>379</v>
      </c>
    </row>
    <row r="238" spans="1:1" x14ac:dyDescent="0.3">
      <c r="A238" t="s">
        <v>379</v>
      </c>
    </row>
    <row r="239" spans="1:1" x14ac:dyDescent="0.3">
      <c r="A239" t="s">
        <v>379</v>
      </c>
    </row>
    <row r="240" spans="1:1" x14ac:dyDescent="0.3">
      <c r="A240" t="s">
        <v>379</v>
      </c>
    </row>
    <row r="241" spans="1:1" x14ac:dyDescent="0.3">
      <c r="A241" t="s">
        <v>379</v>
      </c>
    </row>
    <row r="242" spans="1:1" x14ac:dyDescent="0.3">
      <c r="A242" t="s">
        <v>379</v>
      </c>
    </row>
    <row r="243" spans="1:1" x14ac:dyDescent="0.3">
      <c r="A243" t="s">
        <v>379</v>
      </c>
    </row>
    <row r="244" spans="1:1" x14ac:dyDescent="0.3">
      <c r="A244" t="s">
        <v>379</v>
      </c>
    </row>
    <row r="245" spans="1:1" x14ac:dyDescent="0.3">
      <c r="A245" t="s">
        <v>379</v>
      </c>
    </row>
    <row r="246" spans="1:1" x14ac:dyDescent="0.3">
      <c r="A246" t="s">
        <v>379</v>
      </c>
    </row>
    <row r="247" spans="1:1" x14ac:dyDescent="0.3">
      <c r="A247" t="s">
        <v>379</v>
      </c>
    </row>
    <row r="248" spans="1:1" x14ac:dyDescent="0.3">
      <c r="A248" t="s">
        <v>379</v>
      </c>
    </row>
    <row r="249" spans="1:1" x14ac:dyDescent="0.3">
      <c r="A249" t="s">
        <v>379</v>
      </c>
    </row>
    <row r="250" spans="1:1" x14ac:dyDescent="0.3">
      <c r="A250" t="s">
        <v>379</v>
      </c>
    </row>
    <row r="251" spans="1:1" x14ac:dyDescent="0.3">
      <c r="A251" t="s">
        <v>379</v>
      </c>
    </row>
    <row r="252" spans="1:1" x14ac:dyDescent="0.3">
      <c r="A252" t="s">
        <v>379</v>
      </c>
    </row>
    <row r="253" spans="1:1" x14ac:dyDescent="0.3">
      <c r="A253" t="s">
        <v>379</v>
      </c>
    </row>
    <row r="254" spans="1:1" x14ac:dyDescent="0.3">
      <c r="A254" t="s">
        <v>379</v>
      </c>
    </row>
    <row r="255" spans="1:1" x14ac:dyDescent="0.3">
      <c r="A255" t="s">
        <v>379</v>
      </c>
    </row>
    <row r="256" spans="1:1" x14ac:dyDescent="0.3">
      <c r="A256" t="s">
        <v>379</v>
      </c>
    </row>
    <row r="257" spans="1:1" x14ac:dyDescent="0.3">
      <c r="A257" t="s">
        <v>379</v>
      </c>
    </row>
    <row r="258" spans="1:1" x14ac:dyDescent="0.3">
      <c r="A258" t="s">
        <v>379</v>
      </c>
    </row>
    <row r="259" spans="1:1" x14ac:dyDescent="0.3">
      <c r="A259" t="s">
        <v>379</v>
      </c>
    </row>
    <row r="260" spans="1:1" x14ac:dyDescent="0.3">
      <c r="A260" t="s">
        <v>379</v>
      </c>
    </row>
    <row r="261" spans="1:1" x14ac:dyDescent="0.3">
      <c r="A261" t="s">
        <v>379</v>
      </c>
    </row>
    <row r="262" spans="1:1" x14ac:dyDescent="0.3">
      <c r="A262" t="s">
        <v>379</v>
      </c>
    </row>
    <row r="263" spans="1:1" x14ac:dyDescent="0.3">
      <c r="A263" t="s">
        <v>379</v>
      </c>
    </row>
    <row r="264" spans="1:1" x14ac:dyDescent="0.3">
      <c r="A264" t="s">
        <v>379</v>
      </c>
    </row>
    <row r="265" spans="1:1" x14ac:dyDescent="0.3">
      <c r="A265" t="s">
        <v>379</v>
      </c>
    </row>
    <row r="266" spans="1:1" x14ac:dyDescent="0.3">
      <c r="A266" t="s">
        <v>379</v>
      </c>
    </row>
    <row r="267" spans="1:1" x14ac:dyDescent="0.3">
      <c r="A267" t="s">
        <v>379</v>
      </c>
    </row>
    <row r="268" spans="1:1" x14ac:dyDescent="0.3">
      <c r="A268" t="s">
        <v>379</v>
      </c>
    </row>
    <row r="269" spans="1:1" x14ac:dyDescent="0.3">
      <c r="A269" t="s">
        <v>379</v>
      </c>
    </row>
    <row r="270" spans="1:1" x14ac:dyDescent="0.3">
      <c r="A270" t="s">
        <v>379</v>
      </c>
    </row>
    <row r="271" spans="1:1" x14ac:dyDescent="0.3">
      <c r="A271" t="s">
        <v>379</v>
      </c>
    </row>
    <row r="272" spans="1:1" x14ac:dyDescent="0.3">
      <c r="A272" t="s">
        <v>379</v>
      </c>
    </row>
    <row r="273" spans="1:1" x14ac:dyDescent="0.3">
      <c r="A273" t="s">
        <v>379</v>
      </c>
    </row>
    <row r="274" spans="1:1" x14ac:dyDescent="0.3">
      <c r="A274" t="s">
        <v>379</v>
      </c>
    </row>
    <row r="275" spans="1:1" x14ac:dyDescent="0.3">
      <c r="A275" t="s">
        <v>379</v>
      </c>
    </row>
    <row r="276" spans="1:1" x14ac:dyDescent="0.3">
      <c r="A276" t="s">
        <v>379</v>
      </c>
    </row>
    <row r="277" spans="1:1" x14ac:dyDescent="0.3">
      <c r="A277" t="s">
        <v>379</v>
      </c>
    </row>
    <row r="278" spans="1:1" x14ac:dyDescent="0.3">
      <c r="A278" t="s">
        <v>379</v>
      </c>
    </row>
    <row r="279" spans="1:1" x14ac:dyDescent="0.3">
      <c r="A279" t="s">
        <v>379</v>
      </c>
    </row>
    <row r="280" spans="1:1" x14ac:dyDescent="0.3">
      <c r="A280" t="s">
        <v>379</v>
      </c>
    </row>
    <row r="281" spans="1:1" x14ac:dyDescent="0.3">
      <c r="A281" t="s">
        <v>379</v>
      </c>
    </row>
    <row r="282" spans="1:1" x14ac:dyDescent="0.3">
      <c r="A282" t="s">
        <v>379</v>
      </c>
    </row>
    <row r="283" spans="1:1" x14ac:dyDescent="0.3">
      <c r="A283" t="s">
        <v>379</v>
      </c>
    </row>
    <row r="284" spans="1:1" x14ac:dyDescent="0.3">
      <c r="A284" t="s">
        <v>379</v>
      </c>
    </row>
    <row r="285" spans="1:1" x14ac:dyDescent="0.3">
      <c r="A285" t="s">
        <v>379</v>
      </c>
    </row>
    <row r="286" spans="1:1" x14ac:dyDescent="0.3">
      <c r="A286" t="s">
        <v>379</v>
      </c>
    </row>
    <row r="287" spans="1:1" x14ac:dyDescent="0.3">
      <c r="A287" t="s">
        <v>379</v>
      </c>
    </row>
    <row r="288" spans="1:1" x14ac:dyDescent="0.3">
      <c r="A288" t="s">
        <v>379</v>
      </c>
    </row>
    <row r="289" spans="1:1" x14ac:dyDescent="0.3">
      <c r="A289" t="s">
        <v>379</v>
      </c>
    </row>
    <row r="290" spans="1:1" x14ac:dyDescent="0.3">
      <c r="A290" t="s">
        <v>379</v>
      </c>
    </row>
    <row r="291" spans="1:1" x14ac:dyDescent="0.3">
      <c r="A291" t="s">
        <v>379</v>
      </c>
    </row>
    <row r="292" spans="1:1" x14ac:dyDescent="0.3">
      <c r="A292" t="s">
        <v>379</v>
      </c>
    </row>
    <row r="293" spans="1:1" x14ac:dyDescent="0.3">
      <c r="A293" t="s">
        <v>379</v>
      </c>
    </row>
    <row r="294" spans="1:1" x14ac:dyDescent="0.3">
      <c r="A294" t="s">
        <v>379</v>
      </c>
    </row>
    <row r="295" spans="1:1" x14ac:dyDescent="0.3">
      <c r="A295" t="s">
        <v>379</v>
      </c>
    </row>
    <row r="296" spans="1:1" x14ac:dyDescent="0.3">
      <c r="A296" t="s">
        <v>379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F003-66F5-479E-B5A8-C0B92A55B1EF}">
  <sheetPr codeName="Sheet4"/>
  <dimension ref="A1:X384"/>
  <sheetViews>
    <sheetView workbookViewId="0">
      <selection activeCell="A383" sqref="A383"/>
    </sheetView>
  </sheetViews>
  <sheetFormatPr defaultRowHeight="14.4" x14ac:dyDescent="0.3"/>
  <cols>
    <col min="4" max="4" width="15.88671875" customWidth="1"/>
    <col min="6" max="6" width="23.77734375" customWidth="1"/>
    <col min="8" max="8" width="22.5546875" customWidth="1"/>
    <col min="22" max="22" width="24.88671875" bestFit="1" customWidth="1"/>
    <col min="23" max="23" width="16" bestFit="1" customWidth="1"/>
  </cols>
  <sheetData>
    <row r="1" spans="1:24" x14ac:dyDescent="0.3">
      <c r="A1" t="s">
        <v>380</v>
      </c>
      <c r="B1" t="s">
        <v>381</v>
      </c>
      <c r="C1" t="s">
        <v>382</v>
      </c>
      <c r="D1" t="s">
        <v>383</v>
      </c>
      <c r="E1" t="s">
        <v>384</v>
      </c>
      <c r="F1" t="s">
        <v>385</v>
      </c>
      <c r="G1" t="s">
        <v>386</v>
      </c>
      <c r="H1" t="s">
        <v>387</v>
      </c>
      <c r="I1" t="s">
        <v>388</v>
      </c>
      <c r="J1" t="s">
        <v>389</v>
      </c>
      <c r="Q1" t="s">
        <v>390</v>
      </c>
      <c r="R1" t="s">
        <v>380</v>
      </c>
      <c r="S1" t="s">
        <v>381</v>
      </c>
      <c r="T1" t="s">
        <v>391</v>
      </c>
      <c r="U1" t="s">
        <v>392</v>
      </c>
      <c r="V1" t="s">
        <v>381</v>
      </c>
    </row>
    <row r="2" spans="1:24" x14ac:dyDescent="0.3">
      <c r="A2" t="s">
        <v>393</v>
      </c>
      <c r="B2" t="s">
        <v>161</v>
      </c>
      <c r="C2" t="s">
        <v>393</v>
      </c>
      <c r="D2" t="s">
        <v>161</v>
      </c>
      <c r="E2" t="s">
        <v>394</v>
      </c>
      <c r="F2" t="s">
        <v>161</v>
      </c>
      <c r="G2" t="s">
        <v>395</v>
      </c>
      <c r="H2" t="s">
        <v>396</v>
      </c>
      <c r="I2" t="s">
        <v>397</v>
      </c>
      <c r="J2" t="s">
        <v>398</v>
      </c>
      <c r="Q2">
        <v>1</v>
      </c>
      <c r="R2" t="s">
        <v>399</v>
      </c>
      <c r="S2" t="s">
        <v>53</v>
      </c>
      <c r="T2" t="s">
        <v>400</v>
      </c>
      <c r="U2" t="s">
        <v>320</v>
      </c>
      <c r="V2" t="s">
        <v>53</v>
      </c>
    </row>
    <row r="3" spans="1:24" x14ac:dyDescent="0.3">
      <c r="A3" t="s">
        <v>401</v>
      </c>
      <c r="B3" t="s">
        <v>47</v>
      </c>
      <c r="C3" t="s">
        <v>401</v>
      </c>
      <c r="D3" t="s">
        <v>47</v>
      </c>
      <c r="E3" t="s">
        <v>402</v>
      </c>
      <c r="F3" t="s">
        <v>403</v>
      </c>
      <c r="G3" t="s">
        <v>395</v>
      </c>
      <c r="H3" t="s">
        <v>396</v>
      </c>
      <c r="I3" t="s">
        <v>397</v>
      </c>
      <c r="J3" t="s">
        <v>398</v>
      </c>
      <c r="Q3">
        <v>2</v>
      </c>
      <c r="R3" t="s">
        <v>404</v>
      </c>
      <c r="S3" t="s">
        <v>89</v>
      </c>
      <c r="T3" t="s">
        <v>400</v>
      </c>
      <c r="U3" t="s">
        <v>320</v>
      </c>
      <c r="V3" t="s">
        <v>89</v>
      </c>
    </row>
    <row r="4" spans="1:24" x14ac:dyDescent="0.3">
      <c r="A4" t="s">
        <v>405</v>
      </c>
      <c r="B4" t="s">
        <v>79</v>
      </c>
      <c r="C4" t="s">
        <v>405</v>
      </c>
      <c r="D4" t="s">
        <v>79</v>
      </c>
      <c r="E4" t="s">
        <v>402</v>
      </c>
      <c r="F4" t="s">
        <v>403</v>
      </c>
      <c r="G4" t="s">
        <v>395</v>
      </c>
      <c r="H4" t="s">
        <v>396</v>
      </c>
      <c r="I4" t="s">
        <v>397</v>
      </c>
      <c r="J4" t="s">
        <v>398</v>
      </c>
      <c r="Q4">
        <v>4</v>
      </c>
      <c r="R4" t="s">
        <v>406</v>
      </c>
      <c r="S4" t="s">
        <v>107</v>
      </c>
      <c r="T4" t="s">
        <v>400</v>
      </c>
      <c r="U4" t="s">
        <v>320</v>
      </c>
      <c r="V4" t="s">
        <v>107</v>
      </c>
    </row>
    <row r="5" spans="1:24" x14ac:dyDescent="0.3">
      <c r="A5" t="s">
        <v>407</v>
      </c>
      <c r="B5" t="s">
        <v>134</v>
      </c>
      <c r="C5" t="s">
        <v>407</v>
      </c>
      <c r="D5" t="s">
        <v>134</v>
      </c>
      <c r="E5" t="s">
        <v>402</v>
      </c>
      <c r="F5" t="s">
        <v>403</v>
      </c>
      <c r="G5" t="s">
        <v>395</v>
      </c>
      <c r="H5" t="s">
        <v>396</v>
      </c>
      <c r="I5" t="s">
        <v>397</v>
      </c>
      <c r="J5" t="s">
        <v>398</v>
      </c>
      <c r="Q5">
        <v>6</v>
      </c>
      <c r="R5" t="s">
        <v>408</v>
      </c>
      <c r="S5" t="s">
        <v>140</v>
      </c>
      <c r="T5" t="s">
        <v>400</v>
      </c>
      <c r="U5" t="s">
        <v>320</v>
      </c>
      <c r="V5" t="s">
        <v>140</v>
      </c>
    </row>
    <row r="6" spans="1:24" x14ac:dyDescent="0.3">
      <c r="A6" t="s">
        <v>409</v>
      </c>
      <c r="B6" t="s">
        <v>185</v>
      </c>
      <c r="C6" t="s">
        <v>409</v>
      </c>
      <c r="D6" t="s">
        <v>185</v>
      </c>
      <c r="E6" t="s">
        <v>402</v>
      </c>
      <c r="F6" t="s">
        <v>403</v>
      </c>
      <c r="G6" t="s">
        <v>395</v>
      </c>
      <c r="H6" t="s">
        <v>396</v>
      </c>
      <c r="I6" t="s">
        <v>397</v>
      </c>
      <c r="J6" t="s">
        <v>398</v>
      </c>
      <c r="Q6">
        <v>7</v>
      </c>
      <c r="R6" t="s">
        <v>410</v>
      </c>
      <c r="S6" t="s">
        <v>237</v>
      </c>
      <c r="T6" t="s">
        <v>400</v>
      </c>
      <c r="U6" t="s">
        <v>320</v>
      </c>
      <c r="V6" t="s">
        <v>237</v>
      </c>
    </row>
    <row r="7" spans="1:24" x14ac:dyDescent="0.3">
      <c r="A7" t="s">
        <v>411</v>
      </c>
      <c r="B7" t="s">
        <v>278</v>
      </c>
      <c r="C7" t="s">
        <v>411</v>
      </c>
      <c r="D7" t="s">
        <v>278</v>
      </c>
      <c r="E7" t="s">
        <v>402</v>
      </c>
      <c r="F7" t="s">
        <v>403</v>
      </c>
      <c r="G7" t="s">
        <v>395</v>
      </c>
      <c r="H7" t="s">
        <v>396</v>
      </c>
      <c r="I7" t="s">
        <v>397</v>
      </c>
      <c r="J7" t="s">
        <v>398</v>
      </c>
      <c r="Q7">
        <v>10</v>
      </c>
      <c r="R7" t="s">
        <v>412</v>
      </c>
      <c r="S7" t="s">
        <v>1</v>
      </c>
      <c r="T7" t="s">
        <v>413</v>
      </c>
      <c r="U7" t="s">
        <v>322</v>
      </c>
      <c r="V7" t="s">
        <v>1</v>
      </c>
      <c r="W7" t="s">
        <v>1</v>
      </c>
    </row>
    <row r="8" spans="1:24" x14ac:dyDescent="0.3">
      <c r="A8" t="s">
        <v>414</v>
      </c>
      <c r="B8" t="s">
        <v>294</v>
      </c>
      <c r="C8" t="s">
        <v>414</v>
      </c>
      <c r="D8" t="s">
        <v>294</v>
      </c>
      <c r="E8" t="s">
        <v>402</v>
      </c>
      <c r="F8" t="s">
        <v>403</v>
      </c>
      <c r="G8" t="s">
        <v>395</v>
      </c>
      <c r="H8" t="s">
        <v>396</v>
      </c>
      <c r="I8" t="s">
        <v>397</v>
      </c>
      <c r="J8" t="s">
        <v>398</v>
      </c>
      <c r="Q8">
        <v>11</v>
      </c>
      <c r="R8" t="s">
        <v>415</v>
      </c>
      <c r="S8" t="s">
        <v>20</v>
      </c>
      <c r="T8" t="s">
        <v>413</v>
      </c>
      <c r="U8" t="s">
        <v>322</v>
      </c>
      <c r="V8" t="s">
        <v>20</v>
      </c>
      <c r="W8" t="s">
        <v>20</v>
      </c>
    </row>
    <row r="9" spans="1:24" x14ac:dyDescent="0.3">
      <c r="A9" t="s">
        <v>416</v>
      </c>
      <c r="B9" t="s">
        <v>254</v>
      </c>
      <c r="C9" t="s">
        <v>416</v>
      </c>
      <c r="D9" t="s">
        <v>254</v>
      </c>
      <c r="E9" t="s">
        <v>402</v>
      </c>
      <c r="F9" t="s">
        <v>403</v>
      </c>
      <c r="G9" t="s">
        <v>395</v>
      </c>
      <c r="H9" t="s">
        <v>396</v>
      </c>
      <c r="I9" t="s">
        <v>397</v>
      </c>
      <c r="J9" t="s">
        <v>398</v>
      </c>
      <c r="Q9">
        <v>14</v>
      </c>
      <c r="R9" t="s">
        <v>417</v>
      </c>
      <c r="S9" t="s">
        <v>57</v>
      </c>
      <c r="T9" t="s">
        <v>413</v>
      </c>
      <c r="U9" t="s">
        <v>322</v>
      </c>
      <c r="V9" t="s">
        <v>57</v>
      </c>
      <c r="W9" t="s">
        <v>71</v>
      </c>
    </row>
    <row r="10" spans="1:24" x14ac:dyDescent="0.3">
      <c r="A10" t="s">
        <v>418</v>
      </c>
      <c r="B10" t="s">
        <v>297</v>
      </c>
      <c r="C10" t="s">
        <v>418</v>
      </c>
      <c r="D10" t="s">
        <v>297</v>
      </c>
      <c r="E10" t="s">
        <v>402</v>
      </c>
      <c r="F10" t="s">
        <v>403</v>
      </c>
      <c r="G10" t="s">
        <v>395</v>
      </c>
      <c r="H10" t="s">
        <v>396</v>
      </c>
      <c r="I10" t="s">
        <v>397</v>
      </c>
      <c r="J10" t="s">
        <v>398</v>
      </c>
      <c r="Q10">
        <v>15</v>
      </c>
      <c r="R10" t="s">
        <v>419</v>
      </c>
      <c r="S10" t="s">
        <v>71</v>
      </c>
      <c r="T10" t="s">
        <v>413</v>
      </c>
      <c r="U10" t="s">
        <v>322</v>
      </c>
      <c r="V10" t="s">
        <v>71</v>
      </c>
      <c r="W10" t="s">
        <v>57</v>
      </c>
    </row>
    <row r="11" spans="1:24" x14ac:dyDescent="0.3">
      <c r="A11" t="s">
        <v>420</v>
      </c>
      <c r="B11" t="s">
        <v>92</v>
      </c>
      <c r="C11" t="s">
        <v>420</v>
      </c>
      <c r="D11" t="s">
        <v>92</v>
      </c>
      <c r="E11" t="s">
        <v>402</v>
      </c>
      <c r="F11" t="s">
        <v>403</v>
      </c>
      <c r="G11" t="s">
        <v>395</v>
      </c>
      <c r="H11" t="s">
        <v>396</v>
      </c>
      <c r="I11" t="s">
        <v>397</v>
      </c>
      <c r="J11" t="s">
        <v>398</v>
      </c>
      <c r="Q11">
        <v>18</v>
      </c>
      <c r="R11" t="s">
        <v>421</v>
      </c>
      <c r="S11" t="s">
        <v>99</v>
      </c>
      <c r="T11" t="s">
        <v>413</v>
      </c>
      <c r="U11" t="s">
        <v>322</v>
      </c>
      <c r="V11" t="s">
        <v>99</v>
      </c>
      <c r="W11" t="s">
        <v>99</v>
      </c>
    </row>
    <row r="12" spans="1:24" x14ac:dyDescent="0.3">
      <c r="A12" t="s">
        <v>422</v>
      </c>
      <c r="B12" t="s">
        <v>258</v>
      </c>
      <c r="C12" t="s">
        <v>422</v>
      </c>
      <c r="D12" t="s">
        <v>258</v>
      </c>
      <c r="E12" t="s">
        <v>402</v>
      </c>
      <c r="F12" t="s">
        <v>403</v>
      </c>
      <c r="G12" t="s">
        <v>395</v>
      </c>
      <c r="H12" t="s">
        <v>396</v>
      </c>
      <c r="I12" t="s">
        <v>397</v>
      </c>
      <c r="J12" t="s">
        <v>398</v>
      </c>
      <c r="Q12">
        <v>19</v>
      </c>
      <c r="R12" t="s">
        <v>423</v>
      </c>
      <c r="S12" t="s">
        <v>243</v>
      </c>
      <c r="T12" t="s">
        <v>413</v>
      </c>
      <c r="U12" t="s">
        <v>322</v>
      </c>
      <c r="V12" t="s">
        <v>243</v>
      </c>
      <c r="W12" t="s">
        <v>243</v>
      </c>
    </row>
    <row r="13" spans="1:24" x14ac:dyDescent="0.3">
      <c r="A13" t="s">
        <v>424</v>
      </c>
      <c r="B13" t="s">
        <v>26</v>
      </c>
      <c r="C13" t="s">
        <v>424</v>
      </c>
      <c r="D13" t="s">
        <v>26</v>
      </c>
      <c r="E13" t="s">
        <v>425</v>
      </c>
      <c r="F13" t="s">
        <v>26</v>
      </c>
      <c r="G13" t="s">
        <v>395</v>
      </c>
      <c r="H13" t="s">
        <v>396</v>
      </c>
      <c r="I13" t="s">
        <v>397</v>
      </c>
      <c r="J13" t="s">
        <v>398</v>
      </c>
      <c r="Q13">
        <v>22</v>
      </c>
      <c r="R13" t="s">
        <v>426</v>
      </c>
      <c r="S13" t="s">
        <v>9</v>
      </c>
      <c r="T13" t="s">
        <v>427</v>
      </c>
      <c r="U13" t="s">
        <v>323</v>
      </c>
      <c r="V13" t="s">
        <v>9</v>
      </c>
      <c r="X13" t="s">
        <v>9</v>
      </c>
    </row>
    <row r="14" spans="1:24" x14ac:dyDescent="0.3">
      <c r="A14" t="s">
        <v>428</v>
      </c>
      <c r="B14" t="s">
        <v>59</v>
      </c>
      <c r="C14" t="s">
        <v>428</v>
      </c>
      <c r="D14" t="s">
        <v>59</v>
      </c>
      <c r="E14" t="s">
        <v>429</v>
      </c>
      <c r="F14" t="s">
        <v>59</v>
      </c>
      <c r="G14" t="s">
        <v>395</v>
      </c>
      <c r="H14" t="s">
        <v>396</v>
      </c>
      <c r="I14" t="s">
        <v>397</v>
      </c>
      <c r="J14" t="s">
        <v>398</v>
      </c>
      <c r="Q14">
        <v>23</v>
      </c>
      <c r="R14" t="s">
        <v>430</v>
      </c>
      <c r="S14" t="s">
        <v>32</v>
      </c>
      <c r="T14" t="s">
        <v>427</v>
      </c>
      <c r="U14" t="s">
        <v>323</v>
      </c>
      <c r="V14" t="s">
        <v>32</v>
      </c>
      <c r="X14" t="s">
        <v>32</v>
      </c>
    </row>
    <row r="15" spans="1:24" x14ac:dyDescent="0.3">
      <c r="A15" t="s">
        <v>431</v>
      </c>
      <c r="B15" t="s">
        <v>36</v>
      </c>
      <c r="C15" t="s">
        <v>431</v>
      </c>
      <c r="D15" t="s">
        <v>36</v>
      </c>
      <c r="E15" t="s">
        <v>432</v>
      </c>
      <c r="F15" t="s">
        <v>433</v>
      </c>
      <c r="G15" t="s">
        <v>434</v>
      </c>
      <c r="H15" t="s">
        <v>435</v>
      </c>
      <c r="I15" t="s">
        <v>436</v>
      </c>
      <c r="J15" t="s">
        <v>437</v>
      </c>
      <c r="Q15">
        <v>27</v>
      </c>
      <c r="R15" t="s">
        <v>438</v>
      </c>
      <c r="S15" t="s">
        <v>66</v>
      </c>
      <c r="T15" t="s">
        <v>427</v>
      </c>
      <c r="U15" t="s">
        <v>323</v>
      </c>
      <c r="V15" t="s">
        <v>66</v>
      </c>
      <c r="X15" t="s">
        <v>66</v>
      </c>
    </row>
    <row r="16" spans="1:24" x14ac:dyDescent="0.3">
      <c r="A16" t="s">
        <v>439</v>
      </c>
      <c r="B16" t="s">
        <v>298</v>
      </c>
      <c r="C16" t="s">
        <v>439</v>
      </c>
      <c r="D16" t="s">
        <v>298</v>
      </c>
      <c r="E16" t="s">
        <v>432</v>
      </c>
      <c r="F16" t="s">
        <v>433</v>
      </c>
      <c r="G16" t="s">
        <v>434</v>
      </c>
      <c r="H16" t="s">
        <v>435</v>
      </c>
      <c r="I16" t="s">
        <v>436</v>
      </c>
      <c r="J16" t="s">
        <v>437</v>
      </c>
      <c r="Q16">
        <v>30</v>
      </c>
      <c r="R16" t="s">
        <v>440</v>
      </c>
      <c r="S16" t="s">
        <v>83</v>
      </c>
      <c r="T16" t="s">
        <v>427</v>
      </c>
      <c r="U16" t="s">
        <v>323</v>
      </c>
      <c r="V16" t="s">
        <v>83</v>
      </c>
      <c r="X16" t="s">
        <v>83</v>
      </c>
    </row>
    <row r="17" spans="1:24" x14ac:dyDescent="0.3">
      <c r="A17" t="s">
        <v>441</v>
      </c>
      <c r="B17" t="s">
        <v>206</v>
      </c>
      <c r="C17" t="s">
        <v>441</v>
      </c>
      <c r="D17" t="s">
        <v>206</v>
      </c>
      <c r="E17" t="s">
        <v>432</v>
      </c>
      <c r="F17" t="s">
        <v>433</v>
      </c>
      <c r="G17" t="s">
        <v>434</v>
      </c>
      <c r="H17" t="s">
        <v>435</v>
      </c>
      <c r="I17" t="s">
        <v>436</v>
      </c>
      <c r="J17" t="s">
        <v>437</v>
      </c>
      <c r="Q17">
        <v>33</v>
      </c>
      <c r="R17" t="s">
        <v>442</v>
      </c>
      <c r="S17" t="s">
        <v>104</v>
      </c>
      <c r="T17" t="s">
        <v>427</v>
      </c>
      <c r="U17" t="s">
        <v>323</v>
      </c>
      <c r="V17" t="s">
        <v>104</v>
      </c>
      <c r="X17" t="s">
        <v>104</v>
      </c>
    </row>
    <row r="18" spans="1:24" x14ac:dyDescent="0.3">
      <c r="A18" t="s">
        <v>443</v>
      </c>
      <c r="B18" t="s">
        <v>234</v>
      </c>
      <c r="C18" t="s">
        <v>443</v>
      </c>
      <c r="D18" t="s">
        <v>234</v>
      </c>
      <c r="E18" t="s">
        <v>432</v>
      </c>
      <c r="F18" t="s">
        <v>433</v>
      </c>
      <c r="G18" t="s">
        <v>434</v>
      </c>
      <c r="H18" t="s">
        <v>435</v>
      </c>
      <c r="I18" t="s">
        <v>436</v>
      </c>
      <c r="J18" t="s">
        <v>437</v>
      </c>
      <c r="Q18">
        <v>36</v>
      </c>
      <c r="R18" t="s">
        <v>444</v>
      </c>
      <c r="S18" t="s">
        <v>135</v>
      </c>
      <c r="T18" t="s">
        <v>427</v>
      </c>
      <c r="U18" t="s">
        <v>323</v>
      </c>
      <c r="V18" t="s">
        <v>135</v>
      </c>
      <c r="X18" t="s">
        <v>135</v>
      </c>
    </row>
    <row r="19" spans="1:24" x14ac:dyDescent="0.3">
      <c r="A19" t="s">
        <v>445</v>
      </c>
      <c r="B19" t="s">
        <v>309</v>
      </c>
      <c r="C19" t="s">
        <v>445</v>
      </c>
      <c r="D19" t="s">
        <v>309</v>
      </c>
      <c r="E19" t="s">
        <v>432</v>
      </c>
      <c r="F19" t="s">
        <v>433</v>
      </c>
      <c r="G19" t="s">
        <v>434</v>
      </c>
      <c r="H19" t="s">
        <v>435</v>
      </c>
      <c r="I19" t="s">
        <v>436</v>
      </c>
      <c r="J19" t="s">
        <v>437</v>
      </c>
      <c r="Q19">
        <v>39</v>
      </c>
      <c r="R19" t="s">
        <v>446</v>
      </c>
      <c r="S19" t="s">
        <v>183</v>
      </c>
      <c r="T19" t="s">
        <v>427</v>
      </c>
      <c r="U19" t="s">
        <v>323</v>
      </c>
      <c r="V19" t="s">
        <v>183</v>
      </c>
      <c r="X19" t="s">
        <v>183</v>
      </c>
    </row>
    <row r="20" spans="1:24" x14ac:dyDescent="0.3">
      <c r="A20" t="s">
        <v>447</v>
      </c>
      <c r="B20" t="s">
        <v>312</v>
      </c>
      <c r="C20" t="s">
        <v>447</v>
      </c>
      <c r="D20" t="s">
        <v>312</v>
      </c>
      <c r="E20" t="s">
        <v>432</v>
      </c>
      <c r="F20" t="s">
        <v>433</v>
      </c>
      <c r="G20" t="s">
        <v>434</v>
      </c>
      <c r="H20" t="s">
        <v>435</v>
      </c>
      <c r="I20" t="s">
        <v>436</v>
      </c>
      <c r="J20" t="s">
        <v>437</v>
      </c>
      <c r="Q20">
        <v>42</v>
      </c>
      <c r="R20" t="s">
        <v>448</v>
      </c>
      <c r="S20" t="s">
        <v>238</v>
      </c>
      <c r="T20" t="s">
        <v>427</v>
      </c>
      <c r="U20" t="s">
        <v>323</v>
      </c>
      <c r="V20" t="s">
        <v>238</v>
      </c>
      <c r="X20" t="s">
        <v>238</v>
      </c>
    </row>
    <row r="21" spans="1:24" x14ac:dyDescent="0.3">
      <c r="A21" t="s">
        <v>449</v>
      </c>
      <c r="B21" t="s">
        <v>175</v>
      </c>
      <c r="C21" t="s">
        <v>449</v>
      </c>
      <c r="D21" t="s">
        <v>175</v>
      </c>
      <c r="E21" t="s">
        <v>450</v>
      </c>
      <c r="F21" t="s">
        <v>175</v>
      </c>
      <c r="G21" t="s">
        <v>434</v>
      </c>
      <c r="H21" t="s">
        <v>435</v>
      </c>
      <c r="I21" t="s">
        <v>436</v>
      </c>
      <c r="J21" t="s">
        <v>437</v>
      </c>
      <c r="Q21">
        <v>45</v>
      </c>
      <c r="R21" t="s">
        <v>451</v>
      </c>
      <c r="S21" t="s">
        <v>90</v>
      </c>
      <c r="T21" t="s">
        <v>452</v>
      </c>
      <c r="U21" t="s">
        <v>324</v>
      </c>
      <c r="V21" t="s">
        <v>90</v>
      </c>
      <c r="W21" t="s">
        <v>90</v>
      </c>
    </row>
    <row r="22" spans="1:24" x14ac:dyDescent="0.3">
      <c r="A22" t="s">
        <v>453</v>
      </c>
      <c r="B22" t="s">
        <v>372</v>
      </c>
      <c r="C22" t="s">
        <v>453</v>
      </c>
      <c r="D22" t="s">
        <v>372</v>
      </c>
      <c r="E22" t="s">
        <v>454</v>
      </c>
      <c r="F22" t="s">
        <v>372</v>
      </c>
      <c r="G22" t="s">
        <v>434</v>
      </c>
      <c r="H22" t="s">
        <v>435</v>
      </c>
      <c r="I22" t="s">
        <v>436</v>
      </c>
      <c r="J22" t="s">
        <v>437</v>
      </c>
      <c r="Q22">
        <v>48</v>
      </c>
      <c r="R22" t="s">
        <v>455</v>
      </c>
      <c r="S22" t="s">
        <v>105</v>
      </c>
      <c r="T22" t="s">
        <v>452</v>
      </c>
      <c r="U22" t="s">
        <v>324</v>
      </c>
      <c r="V22" t="s">
        <v>105</v>
      </c>
      <c r="W22" t="s">
        <v>105</v>
      </c>
    </row>
    <row r="23" spans="1:24" x14ac:dyDescent="0.3">
      <c r="A23" t="s">
        <v>456</v>
      </c>
      <c r="B23" t="s">
        <v>63</v>
      </c>
      <c r="C23" t="s">
        <v>456</v>
      </c>
      <c r="D23" t="s">
        <v>63</v>
      </c>
      <c r="E23" t="s">
        <v>457</v>
      </c>
      <c r="F23" t="s">
        <v>458</v>
      </c>
      <c r="G23" t="s">
        <v>434</v>
      </c>
      <c r="H23" t="s">
        <v>435</v>
      </c>
      <c r="I23" t="s">
        <v>436</v>
      </c>
      <c r="J23" t="s">
        <v>437</v>
      </c>
      <c r="Q23">
        <v>51</v>
      </c>
      <c r="R23" t="s">
        <v>459</v>
      </c>
      <c r="S23" t="s">
        <v>171</v>
      </c>
      <c r="T23" t="s">
        <v>452</v>
      </c>
      <c r="U23" t="s">
        <v>324</v>
      </c>
      <c r="V23" t="s">
        <v>171</v>
      </c>
      <c r="W23" t="s">
        <v>171</v>
      </c>
    </row>
    <row r="24" spans="1:24" x14ac:dyDescent="0.3">
      <c r="A24" t="s">
        <v>460</v>
      </c>
      <c r="B24" t="s">
        <v>200</v>
      </c>
      <c r="C24" t="s">
        <v>460</v>
      </c>
      <c r="D24" t="s">
        <v>200</v>
      </c>
      <c r="E24" t="s">
        <v>457</v>
      </c>
      <c r="F24" t="s">
        <v>458</v>
      </c>
      <c r="G24" t="s">
        <v>434</v>
      </c>
      <c r="H24" t="s">
        <v>435</v>
      </c>
      <c r="I24" t="s">
        <v>436</v>
      </c>
      <c r="J24" t="s">
        <v>437</v>
      </c>
      <c r="Q24">
        <v>54</v>
      </c>
      <c r="R24" t="s">
        <v>461</v>
      </c>
      <c r="S24" t="s">
        <v>182</v>
      </c>
      <c r="T24" t="s">
        <v>452</v>
      </c>
      <c r="U24" t="s">
        <v>324</v>
      </c>
      <c r="V24" t="s">
        <v>182</v>
      </c>
      <c r="W24" t="s">
        <v>182</v>
      </c>
    </row>
    <row r="25" spans="1:24" x14ac:dyDescent="0.3">
      <c r="A25" t="s">
        <v>462</v>
      </c>
      <c r="B25" t="s">
        <v>245</v>
      </c>
      <c r="C25" t="s">
        <v>462</v>
      </c>
      <c r="D25" t="s">
        <v>245</v>
      </c>
      <c r="E25" t="s">
        <v>457</v>
      </c>
      <c r="F25" t="s">
        <v>458</v>
      </c>
      <c r="G25" t="s">
        <v>434</v>
      </c>
      <c r="H25" t="s">
        <v>435</v>
      </c>
      <c r="I25" t="s">
        <v>436</v>
      </c>
      <c r="J25" t="s">
        <v>437</v>
      </c>
      <c r="Q25">
        <v>57</v>
      </c>
      <c r="R25" t="s">
        <v>463</v>
      </c>
      <c r="S25" t="s">
        <v>240</v>
      </c>
      <c r="T25" t="s">
        <v>452</v>
      </c>
      <c r="U25" t="s">
        <v>324</v>
      </c>
      <c r="V25" t="s">
        <v>240</v>
      </c>
      <c r="W25" t="s">
        <v>240</v>
      </c>
    </row>
    <row r="26" spans="1:24" x14ac:dyDescent="0.3">
      <c r="A26" t="s">
        <v>464</v>
      </c>
      <c r="B26" t="s">
        <v>287</v>
      </c>
      <c r="C26" t="s">
        <v>464</v>
      </c>
      <c r="D26" t="s">
        <v>287</v>
      </c>
      <c r="E26" t="s">
        <v>457</v>
      </c>
      <c r="F26" t="s">
        <v>458</v>
      </c>
      <c r="G26" t="s">
        <v>434</v>
      </c>
      <c r="H26" t="s">
        <v>435</v>
      </c>
      <c r="I26" t="s">
        <v>436</v>
      </c>
      <c r="J26" t="s">
        <v>437</v>
      </c>
      <c r="Q26">
        <v>60</v>
      </c>
      <c r="R26" t="s">
        <v>465</v>
      </c>
      <c r="S26" t="s">
        <v>272</v>
      </c>
      <c r="T26" t="s">
        <v>452</v>
      </c>
      <c r="U26" t="s">
        <v>324</v>
      </c>
      <c r="V26" t="s">
        <v>272</v>
      </c>
      <c r="W26" t="s">
        <v>272</v>
      </c>
    </row>
    <row r="27" spans="1:24" x14ac:dyDescent="0.3">
      <c r="A27" t="s">
        <v>466</v>
      </c>
      <c r="B27" t="s">
        <v>303</v>
      </c>
      <c r="C27" t="s">
        <v>466</v>
      </c>
      <c r="D27" t="s">
        <v>303</v>
      </c>
      <c r="E27" t="s">
        <v>457</v>
      </c>
      <c r="F27" t="s">
        <v>458</v>
      </c>
      <c r="G27" t="s">
        <v>434</v>
      </c>
      <c r="H27" t="s">
        <v>435</v>
      </c>
      <c r="I27" t="s">
        <v>436</v>
      </c>
      <c r="J27" t="s">
        <v>437</v>
      </c>
      <c r="Q27">
        <v>63</v>
      </c>
      <c r="R27" t="s">
        <v>467</v>
      </c>
      <c r="S27" t="s">
        <v>282</v>
      </c>
      <c r="T27" t="s">
        <v>452</v>
      </c>
      <c r="U27" t="s">
        <v>324</v>
      </c>
      <c r="V27" t="s">
        <v>282</v>
      </c>
      <c r="W27" t="s">
        <v>282</v>
      </c>
    </row>
    <row r="28" spans="1:24" x14ac:dyDescent="0.3">
      <c r="A28" t="s">
        <v>468</v>
      </c>
      <c r="B28" t="s">
        <v>292</v>
      </c>
      <c r="C28" t="s">
        <v>468</v>
      </c>
      <c r="D28" t="s">
        <v>292</v>
      </c>
      <c r="E28" t="s">
        <v>469</v>
      </c>
      <c r="F28" t="s">
        <v>292</v>
      </c>
      <c r="G28" t="s">
        <v>470</v>
      </c>
      <c r="H28" t="s">
        <v>471</v>
      </c>
      <c r="I28" t="s">
        <v>472</v>
      </c>
      <c r="J28" t="s">
        <v>473</v>
      </c>
      <c r="Q28">
        <v>66</v>
      </c>
      <c r="R28" t="s">
        <v>474</v>
      </c>
      <c r="S28" t="s">
        <v>299</v>
      </c>
      <c r="T28" t="s">
        <v>452</v>
      </c>
      <c r="U28" t="s">
        <v>324</v>
      </c>
      <c r="V28" t="s">
        <v>299</v>
      </c>
      <c r="W28" t="s">
        <v>299</v>
      </c>
    </row>
    <row r="29" spans="1:24" x14ac:dyDescent="0.3">
      <c r="A29" t="s">
        <v>475</v>
      </c>
      <c r="B29" t="s">
        <v>64</v>
      </c>
      <c r="C29" t="s">
        <v>475</v>
      </c>
      <c r="D29" t="s">
        <v>64</v>
      </c>
      <c r="E29" t="s">
        <v>476</v>
      </c>
      <c r="F29" t="s">
        <v>64</v>
      </c>
      <c r="G29" t="s">
        <v>470</v>
      </c>
      <c r="H29" t="s">
        <v>471</v>
      </c>
      <c r="I29" t="s">
        <v>472</v>
      </c>
      <c r="J29" t="s">
        <v>473</v>
      </c>
      <c r="Q29">
        <v>69</v>
      </c>
      <c r="R29" t="s">
        <v>477</v>
      </c>
      <c r="S29" t="s">
        <v>97</v>
      </c>
      <c r="T29" t="s">
        <v>478</v>
      </c>
      <c r="U29" t="s">
        <v>325</v>
      </c>
      <c r="V29" t="s">
        <v>97</v>
      </c>
    </row>
    <row r="30" spans="1:24" x14ac:dyDescent="0.3">
      <c r="A30" t="s">
        <v>479</v>
      </c>
      <c r="B30" t="s">
        <v>65</v>
      </c>
      <c r="C30" t="s">
        <v>479</v>
      </c>
      <c r="D30" t="s">
        <v>65</v>
      </c>
      <c r="E30" t="s">
        <v>480</v>
      </c>
      <c r="F30" t="s">
        <v>65</v>
      </c>
      <c r="G30" t="s">
        <v>470</v>
      </c>
      <c r="H30" t="s">
        <v>471</v>
      </c>
      <c r="I30" t="s">
        <v>472</v>
      </c>
      <c r="J30" t="s">
        <v>473</v>
      </c>
      <c r="Q30">
        <v>72</v>
      </c>
      <c r="R30" t="s">
        <v>481</v>
      </c>
      <c r="S30" t="s">
        <v>130</v>
      </c>
      <c r="T30" t="s">
        <v>478</v>
      </c>
      <c r="U30" t="s">
        <v>325</v>
      </c>
      <c r="V30" t="s">
        <v>130</v>
      </c>
    </row>
    <row r="31" spans="1:24" x14ac:dyDescent="0.3">
      <c r="A31" t="s">
        <v>482</v>
      </c>
      <c r="B31" t="s">
        <v>72</v>
      </c>
      <c r="C31" t="s">
        <v>482</v>
      </c>
      <c r="D31" t="s">
        <v>72</v>
      </c>
      <c r="E31" t="s">
        <v>483</v>
      </c>
      <c r="F31" t="s">
        <v>484</v>
      </c>
      <c r="G31" t="s">
        <v>485</v>
      </c>
      <c r="H31" t="s">
        <v>484</v>
      </c>
      <c r="I31" t="s">
        <v>486</v>
      </c>
      <c r="J31" t="s">
        <v>487</v>
      </c>
      <c r="Q31">
        <v>108</v>
      </c>
      <c r="R31" t="s">
        <v>488</v>
      </c>
      <c r="S31" t="s">
        <v>156</v>
      </c>
      <c r="T31" t="s">
        <v>478</v>
      </c>
      <c r="U31" t="s">
        <v>325</v>
      </c>
      <c r="V31" t="s">
        <v>156</v>
      </c>
    </row>
    <row r="32" spans="1:24" x14ac:dyDescent="0.3">
      <c r="A32" t="s">
        <v>489</v>
      </c>
      <c r="B32" t="s">
        <v>144</v>
      </c>
      <c r="C32" t="s">
        <v>489</v>
      </c>
      <c r="D32" t="s">
        <v>144</v>
      </c>
      <c r="E32" t="s">
        <v>483</v>
      </c>
      <c r="F32" t="s">
        <v>484</v>
      </c>
      <c r="G32" t="s">
        <v>485</v>
      </c>
      <c r="H32" t="s">
        <v>484</v>
      </c>
      <c r="I32" t="s">
        <v>486</v>
      </c>
      <c r="J32" t="s">
        <v>487</v>
      </c>
      <c r="Q32">
        <v>110</v>
      </c>
      <c r="R32" t="s">
        <v>490</v>
      </c>
      <c r="S32" t="s">
        <v>217</v>
      </c>
      <c r="T32" t="s">
        <v>478</v>
      </c>
      <c r="U32" t="s">
        <v>325</v>
      </c>
      <c r="V32" t="s">
        <v>217</v>
      </c>
    </row>
    <row r="33" spans="1:22" x14ac:dyDescent="0.3">
      <c r="A33" t="s">
        <v>412</v>
      </c>
      <c r="B33" t="s">
        <v>1</v>
      </c>
      <c r="C33" t="s">
        <v>412</v>
      </c>
      <c r="D33" t="s">
        <v>1</v>
      </c>
      <c r="E33" t="s">
        <v>491</v>
      </c>
      <c r="F33" t="s">
        <v>492</v>
      </c>
      <c r="G33" t="s">
        <v>493</v>
      </c>
      <c r="H33" t="s">
        <v>322</v>
      </c>
      <c r="I33" t="s">
        <v>472</v>
      </c>
      <c r="J33" t="s">
        <v>473</v>
      </c>
      <c r="Q33">
        <v>112</v>
      </c>
      <c r="R33" t="s">
        <v>494</v>
      </c>
      <c r="S33" t="s">
        <v>296</v>
      </c>
      <c r="T33" t="s">
        <v>478</v>
      </c>
      <c r="U33" t="s">
        <v>325</v>
      </c>
      <c r="V33" t="s">
        <v>296</v>
      </c>
    </row>
    <row r="34" spans="1:22" x14ac:dyDescent="0.3">
      <c r="A34" t="s">
        <v>415</v>
      </c>
      <c r="B34" t="s">
        <v>20</v>
      </c>
      <c r="C34" t="s">
        <v>415</v>
      </c>
      <c r="D34" t="s">
        <v>20</v>
      </c>
      <c r="E34" t="s">
        <v>491</v>
      </c>
      <c r="F34" t="s">
        <v>492</v>
      </c>
      <c r="G34" t="s">
        <v>493</v>
      </c>
      <c r="H34" t="s">
        <v>322</v>
      </c>
      <c r="I34" t="s">
        <v>472</v>
      </c>
      <c r="J34" t="s">
        <v>473</v>
      </c>
      <c r="Q34">
        <v>114</v>
      </c>
      <c r="R34" t="s">
        <v>495</v>
      </c>
      <c r="S34" t="s">
        <v>21</v>
      </c>
      <c r="T34" t="s">
        <v>496</v>
      </c>
      <c r="U34" t="s">
        <v>326</v>
      </c>
      <c r="V34" t="s">
        <v>21</v>
      </c>
    </row>
    <row r="35" spans="1:22" x14ac:dyDescent="0.3">
      <c r="A35" t="s">
        <v>419</v>
      </c>
      <c r="B35" t="s">
        <v>71</v>
      </c>
      <c r="C35" t="s">
        <v>419</v>
      </c>
      <c r="D35" t="s">
        <v>71</v>
      </c>
      <c r="E35" t="s">
        <v>491</v>
      </c>
      <c r="F35" t="s">
        <v>492</v>
      </c>
      <c r="G35" t="s">
        <v>493</v>
      </c>
      <c r="H35" t="s">
        <v>322</v>
      </c>
      <c r="I35" t="s">
        <v>472</v>
      </c>
      <c r="J35" t="s">
        <v>473</v>
      </c>
      <c r="Q35">
        <v>116</v>
      </c>
      <c r="R35" t="s">
        <v>497</v>
      </c>
      <c r="S35" t="s">
        <v>38</v>
      </c>
      <c r="T35" t="s">
        <v>496</v>
      </c>
      <c r="U35" t="s">
        <v>326</v>
      </c>
      <c r="V35" t="s">
        <v>38</v>
      </c>
    </row>
    <row r="36" spans="1:22" x14ac:dyDescent="0.3">
      <c r="A36" t="s">
        <v>417</v>
      </c>
      <c r="B36" t="s">
        <v>57</v>
      </c>
      <c r="C36" t="s">
        <v>417</v>
      </c>
      <c r="D36" t="s">
        <v>57</v>
      </c>
      <c r="E36" t="s">
        <v>498</v>
      </c>
      <c r="F36" t="s">
        <v>499</v>
      </c>
      <c r="G36" t="s">
        <v>493</v>
      </c>
      <c r="H36" t="s">
        <v>322</v>
      </c>
      <c r="I36" t="s">
        <v>472</v>
      </c>
      <c r="J36" t="s">
        <v>473</v>
      </c>
      <c r="Q36">
        <v>118</v>
      </c>
      <c r="R36" t="s">
        <v>500</v>
      </c>
      <c r="S36" t="s">
        <v>41</v>
      </c>
      <c r="T36" t="s">
        <v>496</v>
      </c>
      <c r="U36" t="s">
        <v>326</v>
      </c>
      <c r="V36" t="s">
        <v>41</v>
      </c>
    </row>
    <row r="37" spans="1:22" x14ac:dyDescent="0.3">
      <c r="A37" t="s">
        <v>421</v>
      </c>
      <c r="B37" t="s">
        <v>99</v>
      </c>
      <c r="C37" t="s">
        <v>421</v>
      </c>
      <c r="D37" t="s">
        <v>99</v>
      </c>
      <c r="E37" t="s">
        <v>498</v>
      </c>
      <c r="F37" t="s">
        <v>499</v>
      </c>
      <c r="G37" t="s">
        <v>493</v>
      </c>
      <c r="H37" t="s">
        <v>322</v>
      </c>
      <c r="I37" t="s">
        <v>472</v>
      </c>
      <c r="J37" t="s">
        <v>473</v>
      </c>
      <c r="Q37">
        <v>120</v>
      </c>
      <c r="R37" t="s">
        <v>501</v>
      </c>
      <c r="S37" t="s">
        <v>58</v>
      </c>
      <c r="T37" t="s">
        <v>496</v>
      </c>
      <c r="U37" t="s">
        <v>326</v>
      </c>
      <c r="V37" t="s">
        <v>58</v>
      </c>
    </row>
    <row r="38" spans="1:22" x14ac:dyDescent="0.3">
      <c r="A38" t="s">
        <v>423</v>
      </c>
      <c r="B38" t="s">
        <v>243</v>
      </c>
      <c r="C38" t="s">
        <v>423</v>
      </c>
      <c r="D38" t="s">
        <v>243</v>
      </c>
      <c r="E38" t="s">
        <v>498</v>
      </c>
      <c r="F38" t="s">
        <v>499</v>
      </c>
      <c r="G38" t="s">
        <v>493</v>
      </c>
      <c r="H38" t="s">
        <v>322</v>
      </c>
      <c r="I38" t="s">
        <v>472</v>
      </c>
      <c r="J38" t="s">
        <v>473</v>
      </c>
      <c r="Q38">
        <v>122</v>
      </c>
      <c r="R38" t="s">
        <v>502</v>
      </c>
      <c r="S38" t="s">
        <v>61</v>
      </c>
      <c r="T38" t="s">
        <v>496</v>
      </c>
      <c r="U38" t="s">
        <v>326</v>
      </c>
      <c r="V38" t="s">
        <v>61</v>
      </c>
    </row>
    <row r="39" spans="1:22" x14ac:dyDescent="0.3">
      <c r="A39" t="s">
        <v>503</v>
      </c>
      <c r="B39" t="s">
        <v>82</v>
      </c>
      <c r="C39" t="s">
        <v>503</v>
      </c>
      <c r="D39" t="s">
        <v>82</v>
      </c>
      <c r="E39" t="s">
        <v>504</v>
      </c>
      <c r="F39" t="s">
        <v>82</v>
      </c>
      <c r="G39" t="s">
        <v>505</v>
      </c>
      <c r="H39" t="s">
        <v>506</v>
      </c>
      <c r="I39" t="s">
        <v>507</v>
      </c>
      <c r="J39" t="s">
        <v>508</v>
      </c>
      <c r="Q39">
        <v>124</v>
      </c>
      <c r="R39" t="s">
        <v>509</v>
      </c>
      <c r="S39" t="s">
        <v>70</v>
      </c>
      <c r="T39" t="s">
        <v>496</v>
      </c>
      <c r="U39" t="s">
        <v>326</v>
      </c>
      <c r="V39" t="s">
        <v>70</v>
      </c>
    </row>
    <row r="40" spans="1:22" x14ac:dyDescent="0.3">
      <c r="A40" t="s">
        <v>430</v>
      </c>
      <c r="B40" t="s">
        <v>32</v>
      </c>
      <c r="C40" t="s">
        <v>430</v>
      </c>
      <c r="D40" t="s">
        <v>32</v>
      </c>
      <c r="E40" t="s">
        <v>510</v>
      </c>
      <c r="F40" t="s">
        <v>511</v>
      </c>
      <c r="G40" t="s">
        <v>505</v>
      </c>
      <c r="H40" t="s">
        <v>506</v>
      </c>
      <c r="I40" t="s">
        <v>507</v>
      </c>
      <c r="J40" t="s">
        <v>508</v>
      </c>
      <c r="Q40">
        <v>126</v>
      </c>
      <c r="R40" t="s">
        <v>512</v>
      </c>
      <c r="S40" t="s">
        <v>102</v>
      </c>
      <c r="T40" t="s">
        <v>496</v>
      </c>
      <c r="U40" t="s">
        <v>326</v>
      </c>
      <c r="V40" t="s">
        <v>102</v>
      </c>
    </row>
    <row r="41" spans="1:22" x14ac:dyDescent="0.3">
      <c r="A41" t="s">
        <v>438</v>
      </c>
      <c r="B41" t="s">
        <v>66</v>
      </c>
      <c r="C41" t="s">
        <v>438</v>
      </c>
      <c r="D41" t="s">
        <v>66</v>
      </c>
      <c r="E41" t="s">
        <v>510</v>
      </c>
      <c r="F41" t="s">
        <v>511</v>
      </c>
      <c r="G41" t="s">
        <v>505</v>
      </c>
      <c r="H41" t="s">
        <v>506</v>
      </c>
      <c r="I41" t="s">
        <v>507</v>
      </c>
      <c r="J41" t="s">
        <v>508</v>
      </c>
      <c r="Q41">
        <v>128</v>
      </c>
      <c r="R41" t="s">
        <v>513</v>
      </c>
      <c r="S41" t="s">
        <v>125</v>
      </c>
      <c r="T41" t="s">
        <v>496</v>
      </c>
      <c r="U41" t="s">
        <v>326</v>
      </c>
      <c r="V41" t="s">
        <v>125</v>
      </c>
    </row>
    <row r="42" spans="1:22" x14ac:dyDescent="0.3">
      <c r="A42" t="s">
        <v>446</v>
      </c>
      <c r="B42" t="s">
        <v>183</v>
      </c>
      <c r="C42" t="s">
        <v>446</v>
      </c>
      <c r="D42" t="s">
        <v>183</v>
      </c>
      <c r="E42" t="s">
        <v>510</v>
      </c>
      <c r="F42" t="s">
        <v>511</v>
      </c>
      <c r="G42" t="s">
        <v>505</v>
      </c>
      <c r="H42" t="s">
        <v>506</v>
      </c>
      <c r="I42" t="s">
        <v>507</v>
      </c>
      <c r="J42" t="s">
        <v>508</v>
      </c>
      <c r="Q42">
        <v>130</v>
      </c>
      <c r="R42" t="s">
        <v>514</v>
      </c>
      <c r="S42" t="s">
        <v>163</v>
      </c>
      <c r="T42" t="s">
        <v>496</v>
      </c>
      <c r="U42" t="s">
        <v>326</v>
      </c>
      <c r="V42" t="s">
        <v>163</v>
      </c>
    </row>
    <row r="43" spans="1:22" x14ac:dyDescent="0.3">
      <c r="A43" t="s">
        <v>426</v>
      </c>
      <c r="B43" t="s">
        <v>9</v>
      </c>
      <c r="C43" t="s">
        <v>426</v>
      </c>
      <c r="D43" t="s">
        <v>9</v>
      </c>
      <c r="E43" t="s">
        <v>515</v>
      </c>
      <c r="F43" t="s">
        <v>516</v>
      </c>
      <c r="G43" t="s">
        <v>505</v>
      </c>
      <c r="H43" t="s">
        <v>506</v>
      </c>
      <c r="I43" t="s">
        <v>507</v>
      </c>
      <c r="J43" t="s">
        <v>508</v>
      </c>
      <c r="Q43">
        <v>132</v>
      </c>
      <c r="R43" t="s">
        <v>517</v>
      </c>
      <c r="S43" t="s">
        <v>215</v>
      </c>
      <c r="T43" t="s">
        <v>496</v>
      </c>
      <c r="U43" t="s">
        <v>326</v>
      </c>
      <c r="V43" t="s">
        <v>215</v>
      </c>
    </row>
    <row r="44" spans="1:22" x14ac:dyDescent="0.3">
      <c r="A44" t="s">
        <v>440</v>
      </c>
      <c r="B44" t="s">
        <v>83</v>
      </c>
      <c r="C44" t="s">
        <v>440</v>
      </c>
      <c r="D44" t="s">
        <v>83</v>
      </c>
      <c r="E44" t="s">
        <v>515</v>
      </c>
      <c r="F44" t="s">
        <v>516</v>
      </c>
      <c r="G44" t="s">
        <v>505</v>
      </c>
      <c r="H44" t="s">
        <v>506</v>
      </c>
      <c r="I44" t="s">
        <v>507</v>
      </c>
      <c r="J44" t="s">
        <v>508</v>
      </c>
      <c r="Q44">
        <v>134</v>
      </c>
      <c r="R44" t="s">
        <v>518</v>
      </c>
      <c r="S44" t="s">
        <v>274</v>
      </c>
      <c r="T44" t="s">
        <v>496</v>
      </c>
      <c r="U44" t="s">
        <v>326</v>
      </c>
      <c r="V44" t="s">
        <v>274</v>
      </c>
    </row>
    <row r="45" spans="1:22" x14ac:dyDescent="0.3">
      <c r="A45" t="s">
        <v>442</v>
      </c>
      <c r="B45" t="s">
        <v>104</v>
      </c>
      <c r="C45" t="s">
        <v>442</v>
      </c>
      <c r="D45" t="s">
        <v>104</v>
      </c>
      <c r="E45" t="s">
        <v>515</v>
      </c>
      <c r="F45" t="s">
        <v>516</v>
      </c>
      <c r="G45" t="s">
        <v>505</v>
      </c>
      <c r="H45" t="s">
        <v>506</v>
      </c>
      <c r="I45" t="s">
        <v>507</v>
      </c>
      <c r="J45" t="s">
        <v>508</v>
      </c>
      <c r="Q45">
        <v>136</v>
      </c>
      <c r="R45" t="s">
        <v>519</v>
      </c>
      <c r="S45" t="s">
        <v>286</v>
      </c>
      <c r="T45" t="s">
        <v>496</v>
      </c>
      <c r="U45" t="s">
        <v>326</v>
      </c>
      <c r="V45" t="s">
        <v>286</v>
      </c>
    </row>
    <row r="46" spans="1:22" x14ac:dyDescent="0.3">
      <c r="A46" t="s">
        <v>444</v>
      </c>
      <c r="B46" t="s">
        <v>135</v>
      </c>
      <c r="C46" t="s">
        <v>444</v>
      </c>
      <c r="D46" t="s">
        <v>135</v>
      </c>
      <c r="E46" t="s">
        <v>515</v>
      </c>
      <c r="F46" t="s">
        <v>516</v>
      </c>
      <c r="G46" t="s">
        <v>505</v>
      </c>
      <c r="H46" t="s">
        <v>506</v>
      </c>
      <c r="I46" t="s">
        <v>507</v>
      </c>
      <c r="J46" t="s">
        <v>508</v>
      </c>
      <c r="Q46">
        <v>138</v>
      </c>
      <c r="R46" t="s">
        <v>520</v>
      </c>
      <c r="S46" t="s">
        <v>62</v>
      </c>
      <c r="T46" t="s">
        <v>521</v>
      </c>
      <c r="U46" t="s">
        <v>327</v>
      </c>
      <c r="V46" t="s">
        <v>62</v>
      </c>
    </row>
    <row r="47" spans="1:22" x14ac:dyDescent="0.3">
      <c r="A47" t="s">
        <v>448</v>
      </c>
      <c r="B47" t="s">
        <v>238</v>
      </c>
      <c r="C47" t="s">
        <v>448</v>
      </c>
      <c r="D47" t="s">
        <v>238</v>
      </c>
      <c r="E47" t="s">
        <v>515</v>
      </c>
      <c r="F47" t="s">
        <v>516</v>
      </c>
      <c r="G47" t="s">
        <v>505</v>
      </c>
      <c r="H47" t="s">
        <v>506</v>
      </c>
      <c r="I47" t="s">
        <v>507</v>
      </c>
      <c r="J47" t="s">
        <v>508</v>
      </c>
      <c r="Q47">
        <v>140</v>
      </c>
      <c r="R47" t="s">
        <v>522</v>
      </c>
      <c r="S47" t="s">
        <v>73</v>
      </c>
      <c r="T47" t="s">
        <v>521</v>
      </c>
      <c r="U47" t="s">
        <v>327</v>
      </c>
      <c r="V47" t="s">
        <v>73</v>
      </c>
    </row>
    <row r="48" spans="1:22" x14ac:dyDescent="0.3">
      <c r="A48" t="s">
        <v>523</v>
      </c>
      <c r="B48" t="s">
        <v>196</v>
      </c>
      <c r="C48" t="s">
        <v>523</v>
      </c>
      <c r="D48" t="s">
        <v>196</v>
      </c>
      <c r="E48" t="s">
        <v>524</v>
      </c>
      <c r="F48" t="s">
        <v>196</v>
      </c>
      <c r="G48" t="s">
        <v>505</v>
      </c>
      <c r="H48" t="s">
        <v>506</v>
      </c>
      <c r="I48" t="s">
        <v>507</v>
      </c>
      <c r="J48" t="s">
        <v>508</v>
      </c>
      <c r="Q48">
        <v>142</v>
      </c>
      <c r="R48" t="s">
        <v>525</v>
      </c>
      <c r="S48" t="s">
        <v>109</v>
      </c>
      <c r="T48" t="s">
        <v>521</v>
      </c>
      <c r="U48" t="s">
        <v>327</v>
      </c>
      <c r="V48" t="s">
        <v>109</v>
      </c>
    </row>
    <row r="49" spans="1:24" x14ac:dyDescent="0.3">
      <c r="A49" t="s">
        <v>526</v>
      </c>
      <c r="B49" t="s">
        <v>11</v>
      </c>
      <c r="C49" t="s">
        <v>526</v>
      </c>
      <c r="D49" t="s">
        <v>11</v>
      </c>
      <c r="E49" t="s">
        <v>527</v>
      </c>
      <c r="F49" t="s">
        <v>528</v>
      </c>
      <c r="G49" t="s">
        <v>505</v>
      </c>
      <c r="H49" t="s">
        <v>506</v>
      </c>
      <c r="I49" t="s">
        <v>507</v>
      </c>
      <c r="J49" t="s">
        <v>508</v>
      </c>
      <c r="Q49">
        <v>145</v>
      </c>
      <c r="R49" t="s">
        <v>529</v>
      </c>
      <c r="S49" t="s">
        <v>113</v>
      </c>
      <c r="T49" t="s">
        <v>521</v>
      </c>
      <c r="U49" t="s">
        <v>327</v>
      </c>
      <c r="V49" t="s">
        <v>113</v>
      </c>
    </row>
    <row r="50" spans="1:24" x14ac:dyDescent="0.3">
      <c r="A50" t="s">
        <v>530</v>
      </c>
      <c r="B50" t="s">
        <v>23</v>
      </c>
      <c r="C50" t="s">
        <v>530</v>
      </c>
      <c r="D50" t="s">
        <v>23</v>
      </c>
      <c r="E50" t="s">
        <v>527</v>
      </c>
      <c r="F50" t="s">
        <v>528</v>
      </c>
      <c r="G50" t="s">
        <v>505</v>
      </c>
      <c r="H50" t="s">
        <v>506</v>
      </c>
      <c r="I50" t="s">
        <v>507</v>
      </c>
      <c r="J50" t="s">
        <v>508</v>
      </c>
      <c r="Q50">
        <v>146</v>
      </c>
      <c r="R50" t="s">
        <v>531</v>
      </c>
      <c r="S50" t="s">
        <v>263</v>
      </c>
      <c r="T50" t="s">
        <v>521</v>
      </c>
      <c r="U50" t="s">
        <v>327</v>
      </c>
      <c r="V50" t="s">
        <v>263</v>
      </c>
    </row>
    <row r="51" spans="1:24" x14ac:dyDescent="0.3">
      <c r="A51" t="s">
        <v>532</v>
      </c>
      <c r="B51" t="s">
        <v>166</v>
      </c>
      <c r="C51" t="s">
        <v>532</v>
      </c>
      <c r="D51" t="s">
        <v>166</v>
      </c>
      <c r="E51" t="s">
        <v>527</v>
      </c>
      <c r="F51" t="s">
        <v>528</v>
      </c>
      <c r="G51" t="s">
        <v>505</v>
      </c>
      <c r="H51" t="s">
        <v>506</v>
      </c>
      <c r="I51" t="s">
        <v>507</v>
      </c>
      <c r="J51" t="s">
        <v>508</v>
      </c>
      <c r="Q51">
        <v>147</v>
      </c>
      <c r="R51" t="s">
        <v>533</v>
      </c>
      <c r="S51" t="s">
        <v>276</v>
      </c>
      <c r="T51" t="s">
        <v>521</v>
      </c>
      <c r="U51" t="s">
        <v>327</v>
      </c>
      <c r="V51" t="s">
        <v>276</v>
      </c>
    </row>
    <row r="52" spans="1:24" x14ac:dyDescent="0.3">
      <c r="A52" t="s">
        <v>534</v>
      </c>
      <c r="B52" t="s">
        <v>178</v>
      </c>
      <c r="C52" t="s">
        <v>534</v>
      </c>
      <c r="D52" t="s">
        <v>178</v>
      </c>
      <c r="E52" t="s">
        <v>527</v>
      </c>
      <c r="F52" t="s">
        <v>528</v>
      </c>
      <c r="G52" t="s">
        <v>505</v>
      </c>
      <c r="H52" t="s">
        <v>506</v>
      </c>
      <c r="I52" t="s">
        <v>507</v>
      </c>
      <c r="J52" t="s">
        <v>508</v>
      </c>
      <c r="Q52">
        <v>182</v>
      </c>
      <c r="R52" t="s">
        <v>535</v>
      </c>
      <c r="S52" t="s">
        <v>33</v>
      </c>
      <c r="T52" t="s">
        <v>536</v>
      </c>
      <c r="U52" t="s">
        <v>373</v>
      </c>
      <c r="V52" t="s">
        <v>33</v>
      </c>
    </row>
    <row r="53" spans="1:24" x14ac:dyDescent="0.3">
      <c r="A53" t="s">
        <v>537</v>
      </c>
      <c r="B53" t="s">
        <v>48</v>
      </c>
      <c r="C53" t="s">
        <v>537</v>
      </c>
      <c r="D53" t="s">
        <v>48</v>
      </c>
      <c r="E53" t="s">
        <v>538</v>
      </c>
      <c r="F53" t="s">
        <v>539</v>
      </c>
      <c r="G53" t="s">
        <v>505</v>
      </c>
      <c r="H53" t="s">
        <v>506</v>
      </c>
      <c r="I53" t="s">
        <v>507</v>
      </c>
      <c r="J53" t="s">
        <v>508</v>
      </c>
      <c r="Q53">
        <v>183</v>
      </c>
      <c r="R53" t="s">
        <v>540</v>
      </c>
      <c r="S53" t="s">
        <v>51</v>
      </c>
      <c r="T53" t="s">
        <v>536</v>
      </c>
      <c r="U53" t="s">
        <v>373</v>
      </c>
      <c r="V53" t="s">
        <v>51</v>
      </c>
    </row>
    <row r="54" spans="1:24" x14ac:dyDescent="0.3">
      <c r="A54" t="s">
        <v>541</v>
      </c>
      <c r="B54" t="s">
        <v>112</v>
      </c>
      <c r="C54" t="s">
        <v>541</v>
      </c>
      <c r="D54" t="s">
        <v>112</v>
      </c>
      <c r="E54" t="s">
        <v>538</v>
      </c>
      <c r="F54" t="s">
        <v>539</v>
      </c>
      <c r="G54" t="s">
        <v>505</v>
      </c>
      <c r="H54" t="s">
        <v>506</v>
      </c>
      <c r="I54" t="s">
        <v>507</v>
      </c>
      <c r="J54" t="s">
        <v>508</v>
      </c>
      <c r="Q54">
        <v>184</v>
      </c>
      <c r="R54" t="s">
        <v>542</v>
      </c>
      <c r="S54" t="s">
        <v>165</v>
      </c>
      <c r="T54" t="s">
        <v>536</v>
      </c>
      <c r="U54" t="s">
        <v>373</v>
      </c>
      <c r="V54" t="s">
        <v>165</v>
      </c>
    </row>
    <row r="55" spans="1:24" x14ac:dyDescent="0.3">
      <c r="A55" t="s">
        <v>543</v>
      </c>
      <c r="B55" t="s">
        <v>221</v>
      </c>
      <c r="C55" t="s">
        <v>543</v>
      </c>
      <c r="D55" t="s">
        <v>221</v>
      </c>
      <c r="E55" t="s">
        <v>538</v>
      </c>
      <c r="F55" t="s">
        <v>539</v>
      </c>
      <c r="G55" t="s">
        <v>505</v>
      </c>
      <c r="H55" t="s">
        <v>506</v>
      </c>
      <c r="I55" t="s">
        <v>507</v>
      </c>
      <c r="J55" t="s">
        <v>508</v>
      </c>
      <c r="Q55">
        <v>185</v>
      </c>
      <c r="R55" t="s">
        <v>544</v>
      </c>
      <c r="S55" t="s">
        <v>199</v>
      </c>
      <c r="T55" t="s">
        <v>536</v>
      </c>
      <c r="U55" t="s">
        <v>373</v>
      </c>
      <c r="V55" t="s">
        <v>199</v>
      </c>
    </row>
    <row r="56" spans="1:24" x14ac:dyDescent="0.3">
      <c r="A56" t="s">
        <v>545</v>
      </c>
      <c r="B56" t="s">
        <v>203</v>
      </c>
      <c r="C56" t="s">
        <v>545</v>
      </c>
      <c r="D56" t="s">
        <v>203</v>
      </c>
      <c r="E56" t="s">
        <v>546</v>
      </c>
      <c r="F56" t="s">
        <v>203</v>
      </c>
      <c r="G56" t="s">
        <v>547</v>
      </c>
      <c r="H56" t="s">
        <v>324</v>
      </c>
      <c r="I56" t="s">
        <v>486</v>
      </c>
      <c r="J56" t="s">
        <v>487</v>
      </c>
      <c r="Q56">
        <v>186</v>
      </c>
      <c r="R56" t="s">
        <v>548</v>
      </c>
      <c r="S56" t="s">
        <v>214</v>
      </c>
      <c r="T56" t="s">
        <v>536</v>
      </c>
      <c r="U56" t="s">
        <v>373</v>
      </c>
      <c r="V56" t="s">
        <v>214</v>
      </c>
    </row>
    <row r="57" spans="1:24" x14ac:dyDescent="0.3">
      <c r="A57" t="s">
        <v>549</v>
      </c>
      <c r="B57" t="s">
        <v>281</v>
      </c>
      <c r="C57" t="s">
        <v>549</v>
      </c>
      <c r="D57" t="s">
        <v>281</v>
      </c>
      <c r="E57" t="s">
        <v>550</v>
      </c>
      <c r="F57" t="s">
        <v>281</v>
      </c>
      <c r="G57" t="s">
        <v>547</v>
      </c>
      <c r="H57" t="s">
        <v>324</v>
      </c>
      <c r="I57" t="s">
        <v>486</v>
      </c>
      <c r="J57" t="s">
        <v>487</v>
      </c>
      <c r="Q57">
        <v>187</v>
      </c>
      <c r="R57" t="s">
        <v>551</v>
      </c>
      <c r="S57" t="s">
        <v>225</v>
      </c>
      <c r="T57" t="s">
        <v>536</v>
      </c>
      <c r="U57" t="s">
        <v>373</v>
      </c>
      <c r="V57" t="s">
        <v>225</v>
      </c>
    </row>
    <row r="58" spans="1:24" x14ac:dyDescent="0.3">
      <c r="A58" t="s">
        <v>451</v>
      </c>
      <c r="B58" t="s">
        <v>90</v>
      </c>
      <c r="C58" t="s">
        <v>451</v>
      </c>
      <c r="D58" t="s">
        <v>90</v>
      </c>
      <c r="E58" t="s">
        <v>552</v>
      </c>
      <c r="F58" t="s">
        <v>553</v>
      </c>
      <c r="G58" t="s">
        <v>547</v>
      </c>
      <c r="H58" t="s">
        <v>324</v>
      </c>
      <c r="I58" t="s">
        <v>486</v>
      </c>
      <c r="J58" t="s">
        <v>487</v>
      </c>
      <c r="Q58">
        <v>188</v>
      </c>
      <c r="R58" t="s">
        <v>554</v>
      </c>
      <c r="S58" t="s">
        <v>259</v>
      </c>
      <c r="T58" t="s">
        <v>536</v>
      </c>
      <c r="U58" t="s">
        <v>373</v>
      </c>
      <c r="V58" t="s">
        <v>259</v>
      </c>
    </row>
    <row r="59" spans="1:24" x14ac:dyDescent="0.3">
      <c r="A59" t="s">
        <v>455</v>
      </c>
      <c r="B59" t="s">
        <v>105</v>
      </c>
      <c r="C59" t="s">
        <v>455</v>
      </c>
      <c r="D59" t="s">
        <v>105</v>
      </c>
      <c r="E59" t="s">
        <v>552</v>
      </c>
      <c r="F59" t="s">
        <v>553</v>
      </c>
      <c r="G59" t="s">
        <v>547</v>
      </c>
      <c r="H59" t="s">
        <v>324</v>
      </c>
      <c r="I59" t="s">
        <v>486</v>
      </c>
      <c r="J59" t="s">
        <v>487</v>
      </c>
      <c r="Q59">
        <v>189</v>
      </c>
      <c r="R59" t="s">
        <v>555</v>
      </c>
      <c r="S59" t="s">
        <v>269</v>
      </c>
      <c r="T59" t="s">
        <v>536</v>
      </c>
      <c r="U59" t="s">
        <v>373</v>
      </c>
      <c r="V59" t="s">
        <v>269</v>
      </c>
      <c r="X59" t="s">
        <v>204</v>
      </c>
    </row>
    <row r="60" spans="1:24" x14ac:dyDescent="0.3">
      <c r="A60" t="s">
        <v>459</v>
      </c>
      <c r="B60" t="s">
        <v>171</v>
      </c>
      <c r="C60" t="s">
        <v>459</v>
      </c>
      <c r="D60" t="s">
        <v>171</v>
      </c>
      <c r="E60" t="s">
        <v>552</v>
      </c>
      <c r="F60" t="s">
        <v>553</v>
      </c>
      <c r="G60" t="s">
        <v>547</v>
      </c>
      <c r="H60" t="s">
        <v>324</v>
      </c>
      <c r="I60" t="s">
        <v>486</v>
      </c>
      <c r="J60" t="s">
        <v>487</v>
      </c>
      <c r="Q60">
        <v>190</v>
      </c>
      <c r="R60" t="s">
        <v>556</v>
      </c>
      <c r="S60" t="s">
        <v>284</v>
      </c>
      <c r="T60" t="s">
        <v>536</v>
      </c>
      <c r="U60" t="s">
        <v>373</v>
      </c>
      <c r="V60" t="s">
        <v>284</v>
      </c>
      <c r="X60" t="s">
        <v>250</v>
      </c>
    </row>
    <row r="61" spans="1:24" x14ac:dyDescent="0.3">
      <c r="A61" t="s">
        <v>461</v>
      </c>
      <c r="B61" t="s">
        <v>182</v>
      </c>
      <c r="C61" t="s">
        <v>461</v>
      </c>
      <c r="D61" t="s">
        <v>182</v>
      </c>
      <c r="E61" t="s">
        <v>552</v>
      </c>
      <c r="F61" t="s">
        <v>553</v>
      </c>
      <c r="G61" t="s">
        <v>547</v>
      </c>
      <c r="H61" t="s">
        <v>324</v>
      </c>
      <c r="I61" t="s">
        <v>486</v>
      </c>
      <c r="J61" t="s">
        <v>487</v>
      </c>
      <c r="Q61">
        <v>191</v>
      </c>
      <c r="R61" t="s">
        <v>557</v>
      </c>
      <c r="S61" t="s">
        <v>306</v>
      </c>
      <c r="T61" t="s">
        <v>536</v>
      </c>
      <c r="U61" t="s">
        <v>373</v>
      </c>
      <c r="V61" t="s">
        <v>306</v>
      </c>
      <c r="X61" t="s">
        <v>143</v>
      </c>
    </row>
    <row r="62" spans="1:24" x14ac:dyDescent="0.3">
      <c r="A62" t="s">
        <v>463</v>
      </c>
      <c r="B62" t="s">
        <v>240</v>
      </c>
      <c r="C62" t="s">
        <v>463</v>
      </c>
      <c r="D62" t="s">
        <v>240</v>
      </c>
      <c r="E62" t="s">
        <v>552</v>
      </c>
      <c r="F62" t="s">
        <v>553</v>
      </c>
      <c r="G62" t="s">
        <v>547</v>
      </c>
      <c r="H62" t="s">
        <v>324</v>
      </c>
      <c r="I62" t="s">
        <v>486</v>
      </c>
      <c r="J62" t="s">
        <v>487</v>
      </c>
      <c r="Q62">
        <v>26</v>
      </c>
      <c r="R62" t="s">
        <v>558</v>
      </c>
      <c r="S62" t="s">
        <v>22</v>
      </c>
      <c r="T62" t="s">
        <v>559</v>
      </c>
      <c r="U62" t="s">
        <v>328</v>
      </c>
      <c r="V62" t="s">
        <v>22</v>
      </c>
      <c r="X62" t="s">
        <v>22</v>
      </c>
    </row>
    <row r="63" spans="1:24" x14ac:dyDescent="0.3">
      <c r="A63" t="s">
        <v>465</v>
      </c>
      <c r="B63" t="s">
        <v>272</v>
      </c>
      <c r="C63" t="s">
        <v>465</v>
      </c>
      <c r="D63" t="s">
        <v>272</v>
      </c>
      <c r="E63" t="s">
        <v>552</v>
      </c>
      <c r="F63" t="s">
        <v>553</v>
      </c>
      <c r="G63" t="s">
        <v>547</v>
      </c>
      <c r="H63" t="s">
        <v>324</v>
      </c>
      <c r="I63" t="s">
        <v>486</v>
      </c>
      <c r="J63" t="s">
        <v>487</v>
      </c>
      <c r="Q63">
        <v>29</v>
      </c>
      <c r="R63" t="s">
        <v>560</v>
      </c>
      <c r="S63" t="s">
        <v>91</v>
      </c>
      <c r="T63" t="s">
        <v>559</v>
      </c>
      <c r="U63" t="s">
        <v>328</v>
      </c>
      <c r="V63" t="s">
        <v>91</v>
      </c>
      <c r="X63" t="s">
        <v>91</v>
      </c>
    </row>
    <row r="64" spans="1:24" x14ac:dyDescent="0.3">
      <c r="A64" t="s">
        <v>467</v>
      </c>
      <c r="B64" t="s">
        <v>282</v>
      </c>
      <c r="C64" t="s">
        <v>467</v>
      </c>
      <c r="D64" t="s">
        <v>282</v>
      </c>
      <c r="E64" t="s">
        <v>552</v>
      </c>
      <c r="F64" t="s">
        <v>553</v>
      </c>
      <c r="G64" t="s">
        <v>547</v>
      </c>
      <c r="H64" t="s">
        <v>324</v>
      </c>
      <c r="I64" t="s">
        <v>486</v>
      </c>
      <c r="J64" t="s">
        <v>487</v>
      </c>
      <c r="Q64">
        <v>32</v>
      </c>
      <c r="R64" t="s">
        <v>561</v>
      </c>
      <c r="S64" t="s">
        <v>98</v>
      </c>
      <c r="T64" t="s">
        <v>559</v>
      </c>
      <c r="U64" t="s">
        <v>328</v>
      </c>
      <c r="V64" t="s">
        <v>98</v>
      </c>
      <c r="X64" t="s">
        <v>98</v>
      </c>
    </row>
    <row r="65" spans="1:24" x14ac:dyDescent="0.3">
      <c r="A65" t="s">
        <v>474</v>
      </c>
      <c r="B65" t="s">
        <v>299</v>
      </c>
      <c r="C65" t="s">
        <v>474</v>
      </c>
      <c r="D65" t="s">
        <v>299</v>
      </c>
      <c r="E65" t="s">
        <v>552</v>
      </c>
      <c r="F65" t="s">
        <v>553</v>
      </c>
      <c r="G65" t="s">
        <v>547</v>
      </c>
      <c r="H65" t="s">
        <v>324</v>
      </c>
      <c r="I65" t="s">
        <v>486</v>
      </c>
      <c r="J65" t="s">
        <v>487</v>
      </c>
      <c r="Q65">
        <v>35</v>
      </c>
      <c r="R65" t="s">
        <v>562</v>
      </c>
      <c r="S65" t="s">
        <v>106</v>
      </c>
      <c r="T65" t="s">
        <v>559</v>
      </c>
      <c r="U65" t="s">
        <v>328</v>
      </c>
      <c r="V65" t="s">
        <v>106</v>
      </c>
      <c r="X65" t="s">
        <v>106</v>
      </c>
    </row>
    <row r="66" spans="1:24" x14ac:dyDescent="0.3">
      <c r="A66" t="s">
        <v>563</v>
      </c>
      <c r="B66" t="s">
        <v>169</v>
      </c>
      <c r="C66" t="s">
        <v>563</v>
      </c>
      <c r="D66" t="s">
        <v>169</v>
      </c>
      <c r="E66" t="s">
        <v>564</v>
      </c>
      <c r="F66" t="s">
        <v>565</v>
      </c>
      <c r="G66" t="s">
        <v>566</v>
      </c>
      <c r="H66" t="s">
        <v>567</v>
      </c>
      <c r="I66" t="s">
        <v>486</v>
      </c>
      <c r="J66" t="s">
        <v>487</v>
      </c>
      <c r="Q66">
        <v>38</v>
      </c>
      <c r="R66" t="s">
        <v>568</v>
      </c>
      <c r="S66" t="s">
        <v>114</v>
      </c>
      <c r="T66" t="s">
        <v>559</v>
      </c>
      <c r="U66" t="s">
        <v>328</v>
      </c>
      <c r="V66" t="s">
        <v>114</v>
      </c>
      <c r="X66" t="s">
        <v>114</v>
      </c>
    </row>
    <row r="67" spans="1:24" x14ac:dyDescent="0.3">
      <c r="A67" t="s">
        <v>569</v>
      </c>
      <c r="B67" t="s">
        <v>228</v>
      </c>
      <c r="C67" t="s">
        <v>569</v>
      </c>
      <c r="D67" t="s">
        <v>228</v>
      </c>
      <c r="E67" t="s">
        <v>564</v>
      </c>
      <c r="F67" t="s">
        <v>565</v>
      </c>
      <c r="G67" t="s">
        <v>566</v>
      </c>
      <c r="H67" t="s">
        <v>567</v>
      </c>
      <c r="I67" t="s">
        <v>486</v>
      </c>
      <c r="J67" t="s">
        <v>487</v>
      </c>
      <c r="Q67">
        <v>41</v>
      </c>
      <c r="R67" t="s">
        <v>570</v>
      </c>
      <c r="S67" t="s">
        <v>128</v>
      </c>
      <c r="T67" t="s">
        <v>559</v>
      </c>
      <c r="U67" t="s">
        <v>328</v>
      </c>
      <c r="V67" t="s">
        <v>128</v>
      </c>
      <c r="X67" t="s">
        <v>128</v>
      </c>
    </row>
    <row r="68" spans="1:24" x14ac:dyDescent="0.3">
      <c r="A68" t="s">
        <v>571</v>
      </c>
      <c r="B68" t="s">
        <v>247</v>
      </c>
      <c r="C68" t="s">
        <v>571</v>
      </c>
      <c r="D68" t="s">
        <v>247</v>
      </c>
      <c r="E68" t="s">
        <v>564</v>
      </c>
      <c r="F68" t="s">
        <v>565</v>
      </c>
      <c r="G68" t="s">
        <v>566</v>
      </c>
      <c r="H68" t="s">
        <v>567</v>
      </c>
      <c r="I68" t="s">
        <v>486</v>
      </c>
      <c r="J68" t="s">
        <v>487</v>
      </c>
      <c r="Q68">
        <v>44</v>
      </c>
      <c r="R68" t="s">
        <v>572</v>
      </c>
      <c r="S68" t="s">
        <v>131</v>
      </c>
      <c r="T68" t="s">
        <v>559</v>
      </c>
      <c r="U68" t="s">
        <v>328</v>
      </c>
      <c r="V68" t="s">
        <v>131</v>
      </c>
      <c r="X68" t="s">
        <v>131</v>
      </c>
    </row>
    <row r="69" spans="1:24" x14ac:dyDescent="0.3">
      <c r="A69" t="s">
        <v>573</v>
      </c>
      <c r="B69" t="s">
        <v>236</v>
      </c>
      <c r="C69" t="s">
        <v>573</v>
      </c>
      <c r="D69" t="s">
        <v>236</v>
      </c>
      <c r="E69" t="s">
        <v>564</v>
      </c>
      <c r="F69" t="s">
        <v>565</v>
      </c>
      <c r="G69" t="s">
        <v>566</v>
      </c>
      <c r="H69" t="s">
        <v>567</v>
      </c>
      <c r="I69" t="s">
        <v>486</v>
      </c>
      <c r="J69" t="s">
        <v>487</v>
      </c>
      <c r="Q69">
        <v>47</v>
      </c>
      <c r="R69" t="s">
        <v>574</v>
      </c>
      <c r="S69" t="s">
        <v>177</v>
      </c>
      <c r="T69" t="s">
        <v>559</v>
      </c>
      <c r="U69" t="s">
        <v>328</v>
      </c>
      <c r="V69" t="s">
        <v>177</v>
      </c>
      <c r="X69" t="s">
        <v>177</v>
      </c>
    </row>
    <row r="70" spans="1:24" x14ac:dyDescent="0.3">
      <c r="A70" t="s">
        <v>575</v>
      </c>
      <c r="B70" t="s">
        <v>35</v>
      </c>
      <c r="C70" t="s">
        <v>575</v>
      </c>
      <c r="D70" t="s">
        <v>35</v>
      </c>
      <c r="E70" t="s">
        <v>576</v>
      </c>
      <c r="F70" t="s">
        <v>35</v>
      </c>
      <c r="G70" t="s">
        <v>566</v>
      </c>
      <c r="H70" t="s">
        <v>567</v>
      </c>
      <c r="I70" t="s">
        <v>486</v>
      </c>
      <c r="J70" t="s">
        <v>487</v>
      </c>
      <c r="Q70">
        <v>50</v>
      </c>
      <c r="R70" t="s">
        <v>577</v>
      </c>
      <c r="S70" t="s">
        <v>222</v>
      </c>
      <c r="T70" t="s">
        <v>559</v>
      </c>
      <c r="U70" t="s">
        <v>328</v>
      </c>
      <c r="V70" t="s">
        <v>222</v>
      </c>
      <c r="X70" t="s">
        <v>222</v>
      </c>
    </row>
    <row r="71" spans="1:24" x14ac:dyDescent="0.3">
      <c r="A71" t="s">
        <v>578</v>
      </c>
      <c r="B71" t="s">
        <v>371</v>
      </c>
      <c r="C71" t="s">
        <v>578</v>
      </c>
      <c r="D71" t="s">
        <v>371</v>
      </c>
      <c r="E71" t="s">
        <v>579</v>
      </c>
      <c r="F71" t="s">
        <v>371</v>
      </c>
      <c r="G71" t="s">
        <v>566</v>
      </c>
      <c r="H71" t="s">
        <v>567</v>
      </c>
      <c r="I71" t="s">
        <v>486</v>
      </c>
      <c r="J71" t="s">
        <v>487</v>
      </c>
      <c r="Q71">
        <v>53</v>
      </c>
      <c r="R71" t="s">
        <v>580</v>
      </c>
      <c r="S71" t="s">
        <v>275</v>
      </c>
      <c r="T71" t="s">
        <v>559</v>
      </c>
      <c r="U71" t="s">
        <v>328</v>
      </c>
      <c r="V71" t="s">
        <v>275</v>
      </c>
      <c r="X71" t="s">
        <v>275</v>
      </c>
    </row>
    <row r="72" spans="1:24" x14ac:dyDescent="0.3">
      <c r="A72" t="s">
        <v>581</v>
      </c>
      <c r="B72" t="s">
        <v>202</v>
      </c>
      <c r="C72" t="s">
        <v>581</v>
      </c>
      <c r="D72" t="s">
        <v>202</v>
      </c>
      <c r="E72" t="s">
        <v>582</v>
      </c>
      <c r="F72" t="s">
        <v>202</v>
      </c>
      <c r="G72" t="s">
        <v>583</v>
      </c>
      <c r="H72" t="s">
        <v>584</v>
      </c>
      <c r="I72" t="s">
        <v>397</v>
      </c>
      <c r="J72" t="s">
        <v>398</v>
      </c>
      <c r="Q72">
        <v>56</v>
      </c>
      <c r="R72" t="s">
        <v>585</v>
      </c>
      <c r="S72" t="s">
        <v>308</v>
      </c>
      <c r="T72" t="s">
        <v>559</v>
      </c>
      <c r="U72" t="s">
        <v>328</v>
      </c>
      <c r="V72" t="s">
        <v>308</v>
      </c>
      <c r="X72" t="s">
        <v>308</v>
      </c>
    </row>
    <row r="73" spans="1:24" x14ac:dyDescent="0.3">
      <c r="A73" t="s">
        <v>399</v>
      </c>
      <c r="B73" t="s">
        <v>53</v>
      </c>
      <c r="C73" t="s">
        <v>399</v>
      </c>
      <c r="D73" t="s">
        <v>53</v>
      </c>
      <c r="E73" t="s">
        <v>586</v>
      </c>
      <c r="F73" t="s">
        <v>587</v>
      </c>
      <c r="G73" t="s">
        <v>583</v>
      </c>
      <c r="H73" t="s">
        <v>584</v>
      </c>
      <c r="I73" t="s">
        <v>397</v>
      </c>
      <c r="J73" t="s">
        <v>398</v>
      </c>
      <c r="Q73">
        <v>59</v>
      </c>
      <c r="R73" t="s">
        <v>401</v>
      </c>
      <c r="S73" t="s">
        <v>47</v>
      </c>
      <c r="T73" t="s">
        <v>588</v>
      </c>
      <c r="U73" t="s">
        <v>329</v>
      </c>
      <c r="V73" t="s">
        <v>47</v>
      </c>
    </row>
    <row r="74" spans="1:24" x14ac:dyDescent="0.3">
      <c r="A74" t="s">
        <v>404</v>
      </c>
      <c r="B74" t="s">
        <v>89</v>
      </c>
      <c r="C74" t="s">
        <v>404</v>
      </c>
      <c r="D74" t="s">
        <v>89</v>
      </c>
      <c r="E74" t="s">
        <v>586</v>
      </c>
      <c r="F74" t="s">
        <v>587</v>
      </c>
      <c r="G74" t="s">
        <v>583</v>
      </c>
      <c r="H74" t="s">
        <v>584</v>
      </c>
      <c r="I74" t="s">
        <v>397</v>
      </c>
      <c r="J74" t="s">
        <v>398</v>
      </c>
      <c r="Q74">
        <v>62</v>
      </c>
      <c r="R74" t="s">
        <v>405</v>
      </c>
      <c r="S74" t="s">
        <v>79</v>
      </c>
      <c r="T74" t="s">
        <v>588</v>
      </c>
      <c r="U74" t="s">
        <v>329</v>
      </c>
      <c r="V74" t="s">
        <v>79</v>
      </c>
    </row>
    <row r="75" spans="1:24" x14ac:dyDescent="0.3">
      <c r="A75" t="s">
        <v>406</v>
      </c>
      <c r="B75" t="s">
        <v>107</v>
      </c>
      <c r="C75" t="s">
        <v>406</v>
      </c>
      <c r="D75" t="s">
        <v>107</v>
      </c>
      <c r="E75" t="s">
        <v>586</v>
      </c>
      <c r="F75" t="s">
        <v>587</v>
      </c>
      <c r="G75" t="s">
        <v>583</v>
      </c>
      <c r="H75" t="s">
        <v>584</v>
      </c>
      <c r="I75" t="s">
        <v>397</v>
      </c>
      <c r="J75" t="s">
        <v>398</v>
      </c>
      <c r="Q75">
        <v>65</v>
      </c>
      <c r="R75" t="s">
        <v>407</v>
      </c>
      <c r="S75" t="s">
        <v>134</v>
      </c>
      <c r="T75" t="s">
        <v>588</v>
      </c>
      <c r="U75" t="s">
        <v>329</v>
      </c>
      <c r="V75" t="s">
        <v>134</v>
      </c>
    </row>
    <row r="76" spans="1:24" x14ac:dyDescent="0.3">
      <c r="A76" t="s">
        <v>408</v>
      </c>
      <c r="B76" t="s">
        <v>140</v>
      </c>
      <c r="C76" t="s">
        <v>408</v>
      </c>
      <c r="D76" t="s">
        <v>140</v>
      </c>
      <c r="E76" t="s">
        <v>586</v>
      </c>
      <c r="F76" t="s">
        <v>587</v>
      </c>
      <c r="G76" t="s">
        <v>583</v>
      </c>
      <c r="H76" t="s">
        <v>584</v>
      </c>
      <c r="I76" t="s">
        <v>397</v>
      </c>
      <c r="J76" t="s">
        <v>398</v>
      </c>
      <c r="Q76">
        <v>68</v>
      </c>
      <c r="R76" t="s">
        <v>409</v>
      </c>
      <c r="S76" t="s">
        <v>185</v>
      </c>
      <c r="T76" t="s">
        <v>588</v>
      </c>
      <c r="U76" t="s">
        <v>329</v>
      </c>
      <c r="V76" t="s">
        <v>185</v>
      </c>
    </row>
    <row r="77" spans="1:24" x14ac:dyDescent="0.3">
      <c r="A77" t="s">
        <v>410</v>
      </c>
      <c r="B77" t="s">
        <v>237</v>
      </c>
      <c r="C77" t="s">
        <v>410</v>
      </c>
      <c r="D77" t="s">
        <v>237</v>
      </c>
      <c r="E77" t="s">
        <v>586</v>
      </c>
      <c r="F77" t="s">
        <v>587</v>
      </c>
      <c r="G77" t="s">
        <v>583</v>
      </c>
      <c r="H77" t="s">
        <v>584</v>
      </c>
      <c r="I77" t="s">
        <v>397</v>
      </c>
      <c r="J77" t="s">
        <v>398</v>
      </c>
      <c r="Q77">
        <v>71</v>
      </c>
      <c r="R77" t="s">
        <v>411</v>
      </c>
      <c r="S77" t="s">
        <v>278</v>
      </c>
      <c r="T77" t="s">
        <v>588</v>
      </c>
      <c r="U77" t="s">
        <v>329</v>
      </c>
      <c r="V77" t="s">
        <v>278</v>
      </c>
    </row>
    <row r="78" spans="1:24" x14ac:dyDescent="0.3">
      <c r="A78" t="s">
        <v>589</v>
      </c>
      <c r="B78" t="s">
        <v>14</v>
      </c>
      <c r="C78" t="s">
        <v>589</v>
      </c>
      <c r="D78" t="s">
        <v>14</v>
      </c>
      <c r="E78" t="s">
        <v>590</v>
      </c>
      <c r="F78" t="s">
        <v>591</v>
      </c>
      <c r="G78" t="s">
        <v>583</v>
      </c>
      <c r="H78" t="s">
        <v>584</v>
      </c>
      <c r="I78" t="s">
        <v>397</v>
      </c>
      <c r="J78" t="s">
        <v>398</v>
      </c>
      <c r="Q78">
        <v>74</v>
      </c>
      <c r="R78" t="s">
        <v>414</v>
      </c>
      <c r="S78" t="s">
        <v>294</v>
      </c>
      <c r="T78" t="s">
        <v>588</v>
      </c>
      <c r="U78" t="s">
        <v>329</v>
      </c>
      <c r="V78" t="s">
        <v>294</v>
      </c>
    </row>
    <row r="79" spans="1:24" x14ac:dyDescent="0.3">
      <c r="A79" t="s">
        <v>592</v>
      </c>
      <c r="B79" t="s">
        <v>142</v>
      </c>
      <c r="C79" t="s">
        <v>592</v>
      </c>
      <c r="D79" t="s">
        <v>142</v>
      </c>
      <c r="E79" t="s">
        <v>590</v>
      </c>
      <c r="F79" t="s">
        <v>591</v>
      </c>
      <c r="G79" t="s">
        <v>583</v>
      </c>
      <c r="H79" t="s">
        <v>584</v>
      </c>
      <c r="I79" t="s">
        <v>397</v>
      </c>
      <c r="J79" t="s">
        <v>398</v>
      </c>
      <c r="Q79">
        <v>75</v>
      </c>
      <c r="R79" t="s">
        <v>416</v>
      </c>
      <c r="S79" t="s">
        <v>254</v>
      </c>
      <c r="T79" t="s">
        <v>588</v>
      </c>
      <c r="U79" t="s">
        <v>329</v>
      </c>
      <c r="V79" t="s">
        <v>254</v>
      </c>
    </row>
    <row r="80" spans="1:24" x14ac:dyDescent="0.3">
      <c r="A80" t="s">
        <v>593</v>
      </c>
      <c r="B80" t="s">
        <v>172</v>
      </c>
      <c r="C80" t="s">
        <v>593</v>
      </c>
      <c r="D80" t="s">
        <v>172</v>
      </c>
      <c r="E80" t="s">
        <v>590</v>
      </c>
      <c r="F80" t="s">
        <v>591</v>
      </c>
      <c r="G80" t="s">
        <v>583</v>
      </c>
      <c r="H80" t="s">
        <v>584</v>
      </c>
      <c r="I80" t="s">
        <v>397</v>
      </c>
      <c r="J80" t="s">
        <v>398</v>
      </c>
      <c r="Q80">
        <v>76</v>
      </c>
      <c r="R80" t="s">
        <v>418</v>
      </c>
      <c r="S80" t="s">
        <v>297</v>
      </c>
      <c r="T80" t="s">
        <v>588</v>
      </c>
      <c r="U80" t="s">
        <v>329</v>
      </c>
      <c r="V80" t="s">
        <v>297</v>
      </c>
    </row>
    <row r="81" spans="1:22" x14ac:dyDescent="0.3">
      <c r="A81" t="s">
        <v>594</v>
      </c>
      <c r="B81" t="s">
        <v>96</v>
      </c>
      <c r="C81" t="s">
        <v>594</v>
      </c>
      <c r="D81" t="s">
        <v>96</v>
      </c>
      <c r="E81" t="s">
        <v>590</v>
      </c>
      <c r="F81" t="s">
        <v>591</v>
      </c>
      <c r="G81" t="s">
        <v>583</v>
      </c>
      <c r="H81" t="s">
        <v>584</v>
      </c>
      <c r="I81" t="s">
        <v>397</v>
      </c>
      <c r="J81" t="s">
        <v>398</v>
      </c>
      <c r="Q81">
        <v>77</v>
      </c>
      <c r="R81" t="s">
        <v>420</v>
      </c>
      <c r="S81" t="s">
        <v>92</v>
      </c>
      <c r="T81" t="s">
        <v>588</v>
      </c>
      <c r="U81" t="s">
        <v>329</v>
      </c>
      <c r="V81" t="s">
        <v>92</v>
      </c>
    </row>
    <row r="82" spans="1:22" x14ac:dyDescent="0.3">
      <c r="A82" t="s">
        <v>595</v>
      </c>
      <c r="B82" t="s">
        <v>304</v>
      </c>
      <c r="C82" t="s">
        <v>595</v>
      </c>
      <c r="D82" t="s">
        <v>304</v>
      </c>
      <c r="E82" t="s">
        <v>590</v>
      </c>
      <c r="F82" t="s">
        <v>591</v>
      </c>
      <c r="G82" t="s">
        <v>583</v>
      </c>
      <c r="H82" t="s">
        <v>584</v>
      </c>
      <c r="I82" t="s">
        <v>397</v>
      </c>
      <c r="J82" t="s">
        <v>398</v>
      </c>
      <c r="Q82">
        <v>78</v>
      </c>
      <c r="R82" t="s">
        <v>422</v>
      </c>
      <c r="S82" t="s">
        <v>258</v>
      </c>
      <c r="T82" t="s">
        <v>588</v>
      </c>
      <c r="U82" t="s">
        <v>329</v>
      </c>
      <c r="V82" t="s">
        <v>258</v>
      </c>
    </row>
    <row r="83" spans="1:22" x14ac:dyDescent="0.3">
      <c r="A83" t="s">
        <v>596</v>
      </c>
      <c r="B83" t="s">
        <v>44</v>
      </c>
      <c r="C83" t="s">
        <v>596</v>
      </c>
      <c r="D83" t="s">
        <v>44</v>
      </c>
      <c r="E83" t="s">
        <v>597</v>
      </c>
      <c r="F83" t="s">
        <v>598</v>
      </c>
      <c r="G83" t="s">
        <v>583</v>
      </c>
      <c r="H83" t="s">
        <v>584</v>
      </c>
      <c r="I83" t="s">
        <v>397</v>
      </c>
      <c r="J83" t="s">
        <v>398</v>
      </c>
      <c r="Q83">
        <v>218</v>
      </c>
      <c r="R83" t="s">
        <v>599</v>
      </c>
      <c r="S83" t="s">
        <v>69</v>
      </c>
      <c r="T83" t="s">
        <v>600</v>
      </c>
      <c r="U83" t="s">
        <v>601</v>
      </c>
      <c r="V83" t="s">
        <v>69</v>
      </c>
    </row>
    <row r="84" spans="1:22" x14ac:dyDescent="0.3">
      <c r="A84" t="s">
        <v>602</v>
      </c>
      <c r="B84" t="s">
        <v>116</v>
      </c>
      <c r="C84" t="s">
        <v>602</v>
      </c>
      <c r="D84" t="s">
        <v>116</v>
      </c>
      <c r="E84" t="s">
        <v>597</v>
      </c>
      <c r="F84" t="s">
        <v>598</v>
      </c>
      <c r="G84" t="s">
        <v>583</v>
      </c>
      <c r="H84" t="s">
        <v>584</v>
      </c>
      <c r="I84" t="s">
        <v>397</v>
      </c>
      <c r="J84" t="s">
        <v>398</v>
      </c>
      <c r="Q84">
        <v>219</v>
      </c>
      <c r="R84" t="s">
        <v>603</v>
      </c>
      <c r="S84" t="s">
        <v>54</v>
      </c>
      <c r="T84" t="s">
        <v>600</v>
      </c>
      <c r="U84" t="s">
        <v>601</v>
      </c>
      <c r="V84" t="s">
        <v>54</v>
      </c>
    </row>
    <row r="85" spans="1:22" x14ac:dyDescent="0.3">
      <c r="A85" t="s">
        <v>604</v>
      </c>
      <c r="B85" t="s">
        <v>195</v>
      </c>
      <c r="C85" t="s">
        <v>604</v>
      </c>
      <c r="D85" t="s">
        <v>195</v>
      </c>
      <c r="E85" t="s">
        <v>597</v>
      </c>
      <c r="F85" t="s">
        <v>598</v>
      </c>
      <c r="G85" t="s">
        <v>583</v>
      </c>
      <c r="H85" t="s">
        <v>584</v>
      </c>
      <c r="I85" t="s">
        <v>397</v>
      </c>
      <c r="J85" t="s">
        <v>398</v>
      </c>
      <c r="Q85">
        <v>220</v>
      </c>
      <c r="R85" t="s">
        <v>605</v>
      </c>
      <c r="S85" t="s">
        <v>119</v>
      </c>
      <c r="T85" t="s">
        <v>600</v>
      </c>
      <c r="U85" t="s">
        <v>601</v>
      </c>
      <c r="V85" t="s">
        <v>119</v>
      </c>
    </row>
    <row r="86" spans="1:22" x14ac:dyDescent="0.3">
      <c r="A86" t="s">
        <v>606</v>
      </c>
      <c r="B86" t="s">
        <v>147</v>
      </c>
      <c r="C86" t="s">
        <v>606</v>
      </c>
      <c r="D86" t="s">
        <v>147</v>
      </c>
      <c r="E86" t="s">
        <v>607</v>
      </c>
      <c r="F86" t="s">
        <v>608</v>
      </c>
      <c r="G86" t="s">
        <v>583</v>
      </c>
      <c r="H86" t="s">
        <v>584</v>
      </c>
      <c r="I86" t="s">
        <v>397</v>
      </c>
      <c r="J86" t="s">
        <v>398</v>
      </c>
      <c r="Q86">
        <v>221</v>
      </c>
      <c r="R86" t="s">
        <v>609</v>
      </c>
      <c r="S86" t="s">
        <v>122</v>
      </c>
      <c r="T86" t="s">
        <v>600</v>
      </c>
      <c r="U86" t="s">
        <v>601</v>
      </c>
      <c r="V86" t="s">
        <v>122</v>
      </c>
    </row>
    <row r="87" spans="1:22" x14ac:dyDescent="0.3">
      <c r="A87" t="s">
        <v>610</v>
      </c>
      <c r="B87" t="s">
        <v>188</v>
      </c>
      <c r="C87" t="s">
        <v>610</v>
      </c>
      <c r="D87" t="s">
        <v>188</v>
      </c>
      <c r="E87" t="s">
        <v>607</v>
      </c>
      <c r="F87" t="s">
        <v>608</v>
      </c>
      <c r="G87" t="s">
        <v>583</v>
      </c>
      <c r="H87" t="s">
        <v>584</v>
      </c>
      <c r="I87" t="s">
        <v>397</v>
      </c>
      <c r="J87" t="s">
        <v>398</v>
      </c>
      <c r="Q87">
        <v>222</v>
      </c>
      <c r="R87" t="s">
        <v>611</v>
      </c>
      <c r="S87" t="s">
        <v>124</v>
      </c>
      <c r="T87" t="s">
        <v>600</v>
      </c>
      <c r="U87" t="s">
        <v>601</v>
      </c>
      <c r="V87" t="s">
        <v>124</v>
      </c>
    </row>
    <row r="88" spans="1:22" x14ac:dyDescent="0.3">
      <c r="A88" t="s">
        <v>612</v>
      </c>
      <c r="B88" t="s">
        <v>39</v>
      </c>
      <c r="C88" t="s">
        <v>612</v>
      </c>
      <c r="D88" t="s">
        <v>39</v>
      </c>
      <c r="E88" t="s">
        <v>613</v>
      </c>
      <c r="F88" t="s">
        <v>614</v>
      </c>
      <c r="G88" t="s">
        <v>583</v>
      </c>
      <c r="H88" t="s">
        <v>584</v>
      </c>
      <c r="I88" t="s">
        <v>397</v>
      </c>
      <c r="J88" t="s">
        <v>398</v>
      </c>
      <c r="Q88">
        <v>223</v>
      </c>
      <c r="R88" t="s">
        <v>615</v>
      </c>
      <c r="S88" t="s">
        <v>145</v>
      </c>
      <c r="T88" t="s">
        <v>600</v>
      </c>
      <c r="U88" t="s">
        <v>601</v>
      </c>
      <c r="V88" t="s">
        <v>145</v>
      </c>
    </row>
    <row r="89" spans="1:22" x14ac:dyDescent="0.3">
      <c r="A89" t="s">
        <v>616</v>
      </c>
      <c r="B89" t="s">
        <v>244</v>
      </c>
      <c r="C89" t="s">
        <v>616</v>
      </c>
      <c r="D89" t="s">
        <v>244</v>
      </c>
      <c r="E89" t="s">
        <v>613</v>
      </c>
      <c r="F89" t="s">
        <v>614</v>
      </c>
      <c r="G89" t="s">
        <v>583</v>
      </c>
      <c r="H89" t="s">
        <v>584</v>
      </c>
      <c r="I89" t="s">
        <v>397</v>
      </c>
      <c r="J89" t="s">
        <v>398</v>
      </c>
      <c r="Q89">
        <v>224</v>
      </c>
      <c r="R89" t="s">
        <v>617</v>
      </c>
      <c r="S89" t="s">
        <v>146</v>
      </c>
      <c r="T89" t="s">
        <v>600</v>
      </c>
      <c r="U89" t="s">
        <v>601</v>
      </c>
      <c r="V89" t="s">
        <v>146</v>
      </c>
    </row>
    <row r="90" spans="1:22" x14ac:dyDescent="0.3">
      <c r="A90" t="s">
        <v>618</v>
      </c>
      <c r="B90" t="s">
        <v>619</v>
      </c>
      <c r="C90" t="s">
        <v>618</v>
      </c>
      <c r="D90" t="s">
        <v>619</v>
      </c>
      <c r="E90" t="s">
        <v>620</v>
      </c>
      <c r="F90" t="s">
        <v>621</v>
      </c>
      <c r="G90" t="s">
        <v>622</v>
      </c>
      <c r="H90" t="s">
        <v>623</v>
      </c>
      <c r="I90" t="s">
        <v>624</v>
      </c>
      <c r="J90" t="s">
        <v>625</v>
      </c>
      <c r="Q90">
        <v>225</v>
      </c>
      <c r="R90" t="s">
        <v>626</v>
      </c>
      <c r="S90" t="s">
        <v>152</v>
      </c>
      <c r="T90" t="s">
        <v>600</v>
      </c>
      <c r="U90" t="s">
        <v>601</v>
      </c>
      <c r="V90" t="s">
        <v>152</v>
      </c>
    </row>
    <row r="91" spans="1:22" x14ac:dyDescent="0.3">
      <c r="A91" t="s">
        <v>627</v>
      </c>
      <c r="B91" t="s">
        <v>628</v>
      </c>
      <c r="C91" t="s">
        <v>627</v>
      </c>
      <c r="D91" t="s">
        <v>628</v>
      </c>
      <c r="E91" t="s">
        <v>620</v>
      </c>
      <c r="F91" t="s">
        <v>621</v>
      </c>
      <c r="G91" t="s">
        <v>622</v>
      </c>
      <c r="H91" t="s">
        <v>623</v>
      </c>
      <c r="I91" t="s">
        <v>624</v>
      </c>
      <c r="J91" t="s">
        <v>625</v>
      </c>
      <c r="Q91">
        <v>226</v>
      </c>
      <c r="R91" t="s">
        <v>629</v>
      </c>
      <c r="S91" t="s">
        <v>157</v>
      </c>
      <c r="T91" t="s">
        <v>600</v>
      </c>
      <c r="U91" t="s">
        <v>601</v>
      </c>
      <c r="V91" t="s">
        <v>157</v>
      </c>
    </row>
    <row r="92" spans="1:22" x14ac:dyDescent="0.3">
      <c r="A92" t="s">
        <v>630</v>
      </c>
      <c r="B92" t="s">
        <v>631</v>
      </c>
      <c r="C92" t="s">
        <v>630</v>
      </c>
      <c r="D92" t="s">
        <v>631</v>
      </c>
      <c r="E92" t="s">
        <v>632</v>
      </c>
      <c r="F92" t="s">
        <v>633</v>
      </c>
      <c r="G92" t="s">
        <v>622</v>
      </c>
      <c r="H92" t="s">
        <v>623</v>
      </c>
      <c r="I92" t="s">
        <v>624</v>
      </c>
      <c r="J92" t="s">
        <v>625</v>
      </c>
      <c r="Q92">
        <v>227</v>
      </c>
      <c r="R92" t="s">
        <v>634</v>
      </c>
      <c r="S92" t="s">
        <v>181</v>
      </c>
      <c r="T92" t="s">
        <v>600</v>
      </c>
      <c r="U92" t="s">
        <v>601</v>
      </c>
      <c r="V92" t="s">
        <v>181</v>
      </c>
    </row>
    <row r="93" spans="1:22" x14ac:dyDescent="0.3">
      <c r="A93" t="s">
        <v>635</v>
      </c>
      <c r="B93" t="s">
        <v>636</v>
      </c>
      <c r="C93" t="s">
        <v>635</v>
      </c>
      <c r="D93" t="s">
        <v>636</v>
      </c>
      <c r="E93" t="s">
        <v>632</v>
      </c>
      <c r="F93" t="s">
        <v>633</v>
      </c>
      <c r="G93" t="s">
        <v>622</v>
      </c>
      <c r="H93" t="s">
        <v>623</v>
      </c>
      <c r="I93" t="s">
        <v>624</v>
      </c>
      <c r="J93" t="s">
        <v>625</v>
      </c>
      <c r="Q93">
        <v>228</v>
      </c>
      <c r="R93" t="s">
        <v>637</v>
      </c>
      <c r="S93" t="s">
        <v>252</v>
      </c>
      <c r="T93" t="s">
        <v>600</v>
      </c>
      <c r="U93" t="s">
        <v>601</v>
      </c>
      <c r="V93" t="s">
        <v>252</v>
      </c>
    </row>
    <row r="94" spans="1:22" x14ac:dyDescent="0.3">
      <c r="A94" t="s">
        <v>638</v>
      </c>
      <c r="B94" t="s">
        <v>639</v>
      </c>
      <c r="C94" t="s">
        <v>638</v>
      </c>
      <c r="D94" t="s">
        <v>639</v>
      </c>
      <c r="E94" t="s">
        <v>640</v>
      </c>
      <c r="F94" t="s">
        <v>641</v>
      </c>
      <c r="G94" t="s">
        <v>622</v>
      </c>
      <c r="H94" t="s">
        <v>623</v>
      </c>
      <c r="I94" t="s">
        <v>624</v>
      </c>
      <c r="J94" t="s">
        <v>625</v>
      </c>
      <c r="Q94">
        <v>229</v>
      </c>
      <c r="R94" t="s">
        <v>642</v>
      </c>
      <c r="S94" t="s">
        <v>283</v>
      </c>
      <c r="T94" t="s">
        <v>600</v>
      </c>
      <c r="U94" t="s">
        <v>601</v>
      </c>
      <c r="V94" t="s">
        <v>283</v>
      </c>
    </row>
    <row r="95" spans="1:22" x14ac:dyDescent="0.3">
      <c r="A95" t="s">
        <v>643</v>
      </c>
      <c r="B95" t="s">
        <v>644</v>
      </c>
      <c r="C95" t="s">
        <v>643</v>
      </c>
      <c r="D95" t="s">
        <v>644</v>
      </c>
      <c r="E95" t="s">
        <v>640</v>
      </c>
      <c r="F95" t="s">
        <v>641</v>
      </c>
      <c r="G95" t="s">
        <v>622</v>
      </c>
      <c r="H95" t="s">
        <v>623</v>
      </c>
      <c r="I95" t="s">
        <v>624</v>
      </c>
      <c r="J95" t="s">
        <v>625</v>
      </c>
      <c r="Q95">
        <v>230</v>
      </c>
      <c r="R95" t="s">
        <v>645</v>
      </c>
      <c r="S95" t="s">
        <v>291</v>
      </c>
      <c r="T95" t="s">
        <v>600</v>
      </c>
      <c r="U95" t="s">
        <v>601</v>
      </c>
      <c r="V95" t="s">
        <v>291</v>
      </c>
    </row>
    <row r="96" spans="1:22" x14ac:dyDescent="0.3">
      <c r="A96" t="s">
        <v>646</v>
      </c>
      <c r="B96" t="s">
        <v>647</v>
      </c>
      <c r="C96" t="s">
        <v>646</v>
      </c>
      <c r="D96" t="s">
        <v>647</v>
      </c>
      <c r="E96" t="s">
        <v>648</v>
      </c>
      <c r="F96" t="s">
        <v>647</v>
      </c>
      <c r="G96" t="s">
        <v>622</v>
      </c>
      <c r="H96" t="s">
        <v>623</v>
      </c>
      <c r="I96" t="s">
        <v>624</v>
      </c>
      <c r="J96" t="s">
        <v>625</v>
      </c>
      <c r="Q96">
        <v>231</v>
      </c>
      <c r="R96" t="s">
        <v>649</v>
      </c>
      <c r="S96" t="s">
        <v>305</v>
      </c>
      <c r="T96" t="s">
        <v>600</v>
      </c>
      <c r="U96" t="s">
        <v>601</v>
      </c>
      <c r="V96" t="s">
        <v>305</v>
      </c>
    </row>
    <row r="97" spans="1:24" x14ac:dyDescent="0.3">
      <c r="A97" t="s">
        <v>650</v>
      </c>
      <c r="B97" t="s">
        <v>148</v>
      </c>
      <c r="C97" t="s">
        <v>650</v>
      </c>
      <c r="D97" t="s">
        <v>148</v>
      </c>
      <c r="E97" t="s">
        <v>651</v>
      </c>
      <c r="F97" t="s">
        <v>148</v>
      </c>
      <c r="G97" t="s">
        <v>652</v>
      </c>
      <c r="H97" t="s">
        <v>653</v>
      </c>
      <c r="I97" t="s">
        <v>654</v>
      </c>
      <c r="J97" t="s">
        <v>655</v>
      </c>
      <c r="Q97">
        <v>79</v>
      </c>
      <c r="R97" t="s">
        <v>656</v>
      </c>
      <c r="S97" t="s">
        <v>12</v>
      </c>
      <c r="T97" t="s">
        <v>657</v>
      </c>
      <c r="U97" t="s">
        <v>330</v>
      </c>
      <c r="V97" t="s">
        <v>12</v>
      </c>
    </row>
    <row r="98" spans="1:24" x14ac:dyDescent="0.3">
      <c r="A98" t="s">
        <v>658</v>
      </c>
      <c r="B98" t="s">
        <v>94</v>
      </c>
      <c r="C98" t="s">
        <v>658</v>
      </c>
      <c r="D98" t="s">
        <v>94</v>
      </c>
      <c r="E98" t="s">
        <v>659</v>
      </c>
      <c r="F98" t="s">
        <v>94</v>
      </c>
      <c r="G98" t="s">
        <v>652</v>
      </c>
      <c r="H98" t="s">
        <v>653</v>
      </c>
      <c r="I98" t="s">
        <v>654</v>
      </c>
      <c r="J98" t="s">
        <v>655</v>
      </c>
      <c r="Q98">
        <v>80</v>
      </c>
      <c r="R98" t="s">
        <v>660</v>
      </c>
      <c r="S98" t="s">
        <v>56</v>
      </c>
      <c r="T98" t="s">
        <v>657</v>
      </c>
      <c r="U98" t="s">
        <v>330</v>
      </c>
      <c r="V98" t="s">
        <v>56</v>
      </c>
    </row>
    <row r="99" spans="1:24" x14ac:dyDescent="0.3">
      <c r="A99" t="s">
        <v>661</v>
      </c>
      <c r="B99" t="s">
        <v>184</v>
      </c>
      <c r="C99" t="s">
        <v>661</v>
      </c>
      <c r="D99" t="s">
        <v>184</v>
      </c>
      <c r="E99" t="s">
        <v>662</v>
      </c>
      <c r="F99" t="s">
        <v>663</v>
      </c>
      <c r="G99" t="s">
        <v>652</v>
      </c>
      <c r="H99" t="s">
        <v>653</v>
      </c>
      <c r="I99" t="s">
        <v>654</v>
      </c>
      <c r="J99" t="s">
        <v>655</v>
      </c>
      <c r="Q99">
        <v>81</v>
      </c>
      <c r="R99" t="s">
        <v>664</v>
      </c>
      <c r="S99" t="s">
        <v>81</v>
      </c>
      <c r="T99" t="s">
        <v>657</v>
      </c>
      <c r="U99" t="s">
        <v>330</v>
      </c>
      <c r="V99" t="s">
        <v>81</v>
      </c>
    </row>
    <row r="100" spans="1:24" x14ac:dyDescent="0.3">
      <c r="A100" t="s">
        <v>665</v>
      </c>
      <c r="B100" t="s">
        <v>187</v>
      </c>
      <c r="C100" t="s">
        <v>665</v>
      </c>
      <c r="D100" t="s">
        <v>187</v>
      </c>
      <c r="E100" t="s">
        <v>662</v>
      </c>
      <c r="F100" t="s">
        <v>663</v>
      </c>
      <c r="G100" t="s">
        <v>652</v>
      </c>
      <c r="H100" t="s">
        <v>653</v>
      </c>
      <c r="I100" t="s">
        <v>654</v>
      </c>
      <c r="J100" t="s">
        <v>655</v>
      </c>
      <c r="Q100">
        <v>82</v>
      </c>
      <c r="R100" t="s">
        <v>666</v>
      </c>
      <c r="S100" t="s">
        <v>86</v>
      </c>
      <c r="T100" t="s">
        <v>657</v>
      </c>
      <c r="U100" t="s">
        <v>330</v>
      </c>
      <c r="V100" t="s">
        <v>86</v>
      </c>
    </row>
    <row r="101" spans="1:24" x14ac:dyDescent="0.3">
      <c r="A101" t="s">
        <v>667</v>
      </c>
      <c r="B101" t="s">
        <v>668</v>
      </c>
      <c r="C101" t="s">
        <v>669</v>
      </c>
      <c r="D101" t="s">
        <v>668</v>
      </c>
      <c r="E101" t="s">
        <v>670</v>
      </c>
      <c r="F101" t="s">
        <v>671</v>
      </c>
      <c r="G101" t="s">
        <v>672</v>
      </c>
      <c r="H101" t="s">
        <v>673</v>
      </c>
      <c r="I101" t="s">
        <v>674</v>
      </c>
      <c r="J101" t="s">
        <v>675</v>
      </c>
      <c r="Q101">
        <v>83</v>
      </c>
      <c r="R101" t="s">
        <v>676</v>
      </c>
      <c r="S101" t="s">
        <v>115</v>
      </c>
      <c r="T101" t="s">
        <v>657</v>
      </c>
      <c r="U101" t="s">
        <v>330</v>
      </c>
      <c r="V101" t="s">
        <v>115</v>
      </c>
    </row>
    <row r="102" spans="1:24" x14ac:dyDescent="0.3">
      <c r="A102" t="s">
        <v>677</v>
      </c>
      <c r="B102" t="s">
        <v>678</v>
      </c>
      <c r="C102" t="s">
        <v>679</v>
      </c>
      <c r="D102" t="s">
        <v>678</v>
      </c>
      <c r="E102" t="s">
        <v>670</v>
      </c>
      <c r="F102" t="s">
        <v>671</v>
      </c>
      <c r="G102" t="s">
        <v>672</v>
      </c>
      <c r="H102" t="s">
        <v>673</v>
      </c>
      <c r="I102" t="s">
        <v>674</v>
      </c>
      <c r="J102" t="s">
        <v>675</v>
      </c>
      <c r="Q102">
        <v>84</v>
      </c>
      <c r="R102" t="s">
        <v>680</v>
      </c>
      <c r="S102" t="s">
        <v>162</v>
      </c>
      <c r="T102" t="s">
        <v>657</v>
      </c>
      <c r="U102" t="s">
        <v>330</v>
      </c>
      <c r="V102" t="s">
        <v>162</v>
      </c>
    </row>
    <row r="103" spans="1:24" x14ac:dyDescent="0.3">
      <c r="A103" t="s">
        <v>681</v>
      </c>
      <c r="B103" t="s">
        <v>682</v>
      </c>
      <c r="C103" t="s">
        <v>683</v>
      </c>
      <c r="D103" t="s">
        <v>682</v>
      </c>
      <c r="E103" t="s">
        <v>684</v>
      </c>
      <c r="F103" t="s">
        <v>685</v>
      </c>
      <c r="G103" t="s">
        <v>672</v>
      </c>
      <c r="H103" t="s">
        <v>673</v>
      </c>
      <c r="I103" t="s">
        <v>674</v>
      </c>
      <c r="J103" t="s">
        <v>675</v>
      </c>
      <c r="Q103">
        <v>85</v>
      </c>
      <c r="R103" t="s">
        <v>686</v>
      </c>
      <c r="S103" t="s">
        <v>231</v>
      </c>
      <c r="T103" t="s">
        <v>657</v>
      </c>
      <c r="U103" t="s">
        <v>330</v>
      </c>
      <c r="V103" t="s">
        <v>231</v>
      </c>
    </row>
    <row r="104" spans="1:24" x14ac:dyDescent="0.3">
      <c r="A104" t="s">
        <v>687</v>
      </c>
      <c r="B104" t="s">
        <v>688</v>
      </c>
      <c r="C104" t="s">
        <v>689</v>
      </c>
      <c r="D104" t="s">
        <v>688</v>
      </c>
      <c r="E104" t="s">
        <v>684</v>
      </c>
      <c r="F104" t="s">
        <v>685</v>
      </c>
      <c r="G104" t="s">
        <v>672</v>
      </c>
      <c r="H104" t="s">
        <v>673</v>
      </c>
      <c r="I104" t="s">
        <v>674</v>
      </c>
      <c r="J104" t="s">
        <v>675</v>
      </c>
      <c r="Q104">
        <v>86</v>
      </c>
      <c r="R104" t="s">
        <v>690</v>
      </c>
      <c r="S104" t="s">
        <v>108</v>
      </c>
      <c r="T104" t="s">
        <v>657</v>
      </c>
      <c r="U104" t="s">
        <v>330</v>
      </c>
      <c r="V104" t="s">
        <v>108</v>
      </c>
    </row>
    <row r="105" spans="1:24" x14ac:dyDescent="0.3">
      <c r="A105" t="s">
        <v>691</v>
      </c>
      <c r="B105" t="s">
        <v>692</v>
      </c>
      <c r="C105" t="s">
        <v>693</v>
      </c>
      <c r="D105" t="s">
        <v>692</v>
      </c>
      <c r="E105" t="s">
        <v>694</v>
      </c>
      <c r="F105" t="s">
        <v>695</v>
      </c>
      <c r="G105" t="s">
        <v>672</v>
      </c>
      <c r="H105" t="s">
        <v>673</v>
      </c>
      <c r="I105" t="s">
        <v>674</v>
      </c>
      <c r="J105" t="s">
        <v>675</v>
      </c>
      <c r="Q105">
        <v>87</v>
      </c>
      <c r="R105" t="s">
        <v>696</v>
      </c>
      <c r="S105" t="s">
        <v>267</v>
      </c>
      <c r="T105" t="s">
        <v>657</v>
      </c>
      <c r="U105" t="s">
        <v>330</v>
      </c>
      <c r="V105" t="s">
        <v>267</v>
      </c>
    </row>
    <row r="106" spans="1:24" x14ac:dyDescent="0.3">
      <c r="A106" t="s">
        <v>697</v>
      </c>
      <c r="B106" t="s">
        <v>698</v>
      </c>
      <c r="C106" t="s">
        <v>699</v>
      </c>
      <c r="D106" t="s">
        <v>698</v>
      </c>
      <c r="E106" t="s">
        <v>694</v>
      </c>
      <c r="F106" t="s">
        <v>695</v>
      </c>
      <c r="G106" t="s">
        <v>672</v>
      </c>
      <c r="H106" t="s">
        <v>673</v>
      </c>
      <c r="I106" t="s">
        <v>674</v>
      </c>
      <c r="J106" t="s">
        <v>675</v>
      </c>
      <c r="Q106">
        <v>88</v>
      </c>
      <c r="R106" t="s">
        <v>700</v>
      </c>
      <c r="S106" t="s">
        <v>277</v>
      </c>
      <c r="T106" t="s">
        <v>657</v>
      </c>
      <c r="U106" t="s">
        <v>330</v>
      </c>
      <c r="V106" t="s">
        <v>277</v>
      </c>
    </row>
    <row r="107" spans="1:24" x14ac:dyDescent="0.3">
      <c r="A107" t="s">
        <v>701</v>
      </c>
      <c r="B107" t="s">
        <v>702</v>
      </c>
      <c r="C107" t="s">
        <v>703</v>
      </c>
      <c r="D107" t="s">
        <v>702</v>
      </c>
      <c r="E107" t="s">
        <v>704</v>
      </c>
      <c r="F107" t="s">
        <v>702</v>
      </c>
      <c r="G107" t="s">
        <v>672</v>
      </c>
      <c r="H107" t="s">
        <v>673</v>
      </c>
      <c r="I107" t="s">
        <v>674</v>
      </c>
      <c r="J107" t="s">
        <v>675</v>
      </c>
      <c r="Q107">
        <v>89</v>
      </c>
      <c r="R107" t="s">
        <v>705</v>
      </c>
      <c r="S107" t="s">
        <v>280</v>
      </c>
      <c r="T107" t="s">
        <v>657</v>
      </c>
      <c r="U107" t="s">
        <v>330</v>
      </c>
      <c r="V107" t="s">
        <v>280</v>
      </c>
      <c r="X107" t="s">
        <v>30</v>
      </c>
    </row>
    <row r="108" spans="1:24" x14ac:dyDescent="0.3">
      <c r="A108" t="s">
        <v>706</v>
      </c>
      <c r="B108" t="s">
        <v>707</v>
      </c>
      <c r="C108" t="s">
        <v>708</v>
      </c>
      <c r="D108" t="s">
        <v>707</v>
      </c>
      <c r="E108" t="s">
        <v>709</v>
      </c>
      <c r="F108" t="s">
        <v>707</v>
      </c>
      <c r="G108" t="s">
        <v>672</v>
      </c>
      <c r="H108" t="s">
        <v>673</v>
      </c>
      <c r="I108" t="s">
        <v>674</v>
      </c>
      <c r="J108" t="s">
        <v>675</v>
      </c>
      <c r="Q108">
        <v>90</v>
      </c>
      <c r="R108" t="s">
        <v>710</v>
      </c>
      <c r="S108" t="s">
        <v>285</v>
      </c>
      <c r="T108" t="s">
        <v>657</v>
      </c>
      <c r="U108" t="s">
        <v>330</v>
      </c>
      <c r="V108" t="s">
        <v>285</v>
      </c>
      <c r="X108" t="s">
        <v>31</v>
      </c>
    </row>
    <row r="109" spans="1:24" x14ac:dyDescent="0.3">
      <c r="A109" t="s">
        <v>711</v>
      </c>
      <c r="B109" t="s">
        <v>712</v>
      </c>
      <c r="C109" t="s">
        <v>713</v>
      </c>
      <c r="D109" t="s">
        <v>712</v>
      </c>
      <c r="E109" t="s">
        <v>714</v>
      </c>
      <c r="F109" t="s">
        <v>715</v>
      </c>
      <c r="G109" t="s">
        <v>672</v>
      </c>
      <c r="H109" t="s">
        <v>673</v>
      </c>
      <c r="I109" t="s">
        <v>674</v>
      </c>
      <c r="J109" t="s">
        <v>675</v>
      </c>
      <c r="Q109">
        <v>91</v>
      </c>
      <c r="R109" t="s">
        <v>716</v>
      </c>
      <c r="S109" t="s">
        <v>50</v>
      </c>
      <c r="T109" t="s">
        <v>717</v>
      </c>
      <c r="U109" t="s">
        <v>331</v>
      </c>
      <c r="V109" t="s">
        <v>50</v>
      </c>
      <c r="X109" t="s">
        <v>50</v>
      </c>
    </row>
    <row r="110" spans="1:24" x14ac:dyDescent="0.3">
      <c r="A110" t="s">
        <v>718</v>
      </c>
      <c r="B110" t="s">
        <v>719</v>
      </c>
      <c r="C110" t="s">
        <v>720</v>
      </c>
      <c r="D110" t="s">
        <v>719</v>
      </c>
      <c r="E110" t="s">
        <v>714</v>
      </c>
      <c r="F110" t="s">
        <v>715</v>
      </c>
      <c r="G110" t="s">
        <v>672</v>
      </c>
      <c r="H110" t="s">
        <v>673</v>
      </c>
      <c r="I110" t="s">
        <v>674</v>
      </c>
      <c r="J110" t="s">
        <v>675</v>
      </c>
      <c r="Q110">
        <v>92</v>
      </c>
      <c r="R110" t="s">
        <v>721</v>
      </c>
      <c r="S110" t="s">
        <v>68</v>
      </c>
      <c r="T110" t="s">
        <v>717</v>
      </c>
      <c r="U110" t="s">
        <v>331</v>
      </c>
      <c r="V110" t="s">
        <v>68</v>
      </c>
      <c r="X110" t="s">
        <v>68</v>
      </c>
    </row>
    <row r="111" spans="1:24" x14ac:dyDescent="0.3">
      <c r="A111" t="s">
        <v>722</v>
      </c>
      <c r="B111" t="s">
        <v>723</v>
      </c>
      <c r="C111" t="s">
        <v>724</v>
      </c>
      <c r="D111" t="s">
        <v>723</v>
      </c>
      <c r="E111" t="s">
        <v>725</v>
      </c>
      <c r="F111" t="s">
        <v>723</v>
      </c>
      <c r="G111" t="s">
        <v>672</v>
      </c>
      <c r="H111" t="s">
        <v>673</v>
      </c>
      <c r="I111" t="s">
        <v>674</v>
      </c>
      <c r="J111" t="s">
        <v>675</v>
      </c>
      <c r="Q111">
        <v>93</v>
      </c>
      <c r="R111" t="s">
        <v>726</v>
      </c>
      <c r="S111" t="s">
        <v>110</v>
      </c>
      <c r="T111" t="s">
        <v>717</v>
      </c>
      <c r="U111" t="s">
        <v>331</v>
      </c>
      <c r="V111" t="s">
        <v>110</v>
      </c>
      <c r="X111" t="s">
        <v>110</v>
      </c>
    </row>
    <row r="112" spans="1:24" x14ac:dyDescent="0.3">
      <c r="A112" t="s">
        <v>727</v>
      </c>
      <c r="B112" t="s">
        <v>251</v>
      </c>
      <c r="C112" t="s">
        <v>727</v>
      </c>
      <c r="D112" t="s">
        <v>251</v>
      </c>
      <c r="E112" t="s">
        <v>728</v>
      </c>
      <c r="F112" t="s">
        <v>251</v>
      </c>
      <c r="G112" t="s">
        <v>729</v>
      </c>
      <c r="H112" t="s">
        <v>326</v>
      </c>
      <c r="I112" t="s">
        <v>397</v>
      </c>
      <c r="J112" t="s">
        <v>398</v>
      </c>
      <c r="Q112">
        <v>94</v>
      </c>
      <c r="R112" t="s">
        <v>730</v>
      </c>
      <c r="S112" t="s">
        <v>141</v>
      </c>
      <c r="T112" t="s">
        <v>717</v>
      </c>
      <c r="U112" t="s">
        <v>331</v>
      </c>
      <c r="V112" t="s">
        <v>141</v>
      </c>
      <c r="X112" t="s">
        <v>141</v>
      </c>
    </row>
    <row r="113" spans="1:24" x14ac:dyDescent="0.3">
      <c r="A113" t="s">
        <v>731</v>
      </c>
      <c r="B113" t="s">
        <v>279</v>
      </c>
      <c r="C113" t="s">
        <v>731</v>
      </c>
      <c r="D113" t="s">
        <v>279</v>
      </c>
      <c r="E113" t="s">
        <v>732</v>
      </c>
      <c r="F113" t="s">
        <v>279</v>
      </c>
      <c r="G113" t="s">
        <v>729</v>
      </c>
      <c r="H113" t="s">
        <v>326</v>
      </c>
      <c r="I113" t="s">
        <v>397</v>
      </c>
      <c r="J113" t="s">
        <v>398</v>
      </c>
      <c r="Q113">
        <v>95</v>
      </c>
      <c r="R113" t="s">
        <v>733</v>
      </c>
      <c r="S113" t="s">
        <v>153</v>
      </c>
      <c r="T113" t="s">
        <v>717</v>
      </c>
      <c r="U113" t="s">
        <v>331</v>
      </c>
      <c r="V113" t="s">
        <v>153</v>
      </c>
      <c r="X113" t="s">
        <v>153</v>
      </c>
    </row>
    <row r="114" spans="1:24" x14ac:dyDescent="0.3">
      <c r="A114" t="s">
        <v>497</v>
      </c>
      <c r="B114" t="s">
        <v>38</v>
      </c>
      <c r="C114" t="s">
        <v>497</v>
      </c>
      <c r="D114" t="s">
        <v>38</v>
      </c>
      <c r="E114" t="s">
        <v>734</v>
      </c>
      <c r="F114" t="s">
        <v>735</v>
      </c>
      <c r="G114" t="s">
        <v>729</v>
      </c>
      <c r="H114" t="s">
        <v>326</v>
      </c>
      <c r="I114" t="s">
        <v>397</v>
      </c>
      <c r="J114" t="s">
        <v>398</v>
      </c>
      <c r="Q114">
        <v>96</v>
      </c>
      <c r="R114" t="s">
        <v>736</v>
      </c>
      <c r="S114" t="s">
        <v>201</v>
      </c>
      <c r="T114" t="s">
        <v>717</v>
      </c>
      <c r="U114" t="s">
        <v>331</v>
      </c>
      <c r="V114" t="s">
        <v>201</v>
      </c>
      <c r="X114" t="s">
        <v>201</v>
      </c>
    </row>
    <row r="115" spans="1:24" x14ac:dyDescent="0.3">
      <c r="A115" t="s">
        <v>509</v>
      </c>
      <c r="B115" t="s">
        <v>70</v>
      </c>
      <c r="C115" t="s">
        <v>509</v>
      </c>
      <c r="D115" t="s">
        <v>70</v>
      </c>
      <c r="E115" t="s">
        <v>734</v>
      </c>
      <c r="F115" t="s">
        <v>735</v>
      </c>
      <c r="G115" t="s">
        <v>729</v>
      </c>
      <c r="H115" t="s">
        <v>326</v>
      </c>
      <c r="I115" t="s">
        <v>397</v>
      </c>
      <c r="J115" t="s">
        <v>398</v>
      </c>
      <c r="Q115">
        <v>97</v>
      </c>
      <c r="R115" t="s">
        <v>737</v>
      </c>
      <c r="S115" t="s">
        <v>205</v>
      </c>
      <c r="T115" t="s">
        <v>717</v>
      </c>
      <c r="U115" t="s">
        <v>331</v>
      </c>
      <c r="V115" t="s">
        <v>205</v>
      </c>
      <c r="X115" t="s">
        <v>205</v>
      </c>
    </row>
    <row r="116" spans="1:24" x14ac:dyDescent="0.3">
      <c r="A116" t="s">
        <v>518</v>
      </c>
      <c r="B116" t="s">
        <v>274</v>
      </c>
      <c r="C116" t="s">
        <v>518</v>
      </c>
      <c r="D116" t="s">
        <v>274</v>
      </c>
      <c r="E116" t="s">
        <v>734</v>
      </c>
      <c r="F116" t="s">
        <v>735</v>
      </c>
      <c r="G116" t="s">
        <v>729</v>
      </c>
      <c r="H116" t="s">
        <v>326</v>
      </c>
      <c r="I116" t="s">
        <v>397</v>
      </c>
      <c r="J116" t="s">
        <v>398</v>
      </c>
      <c r="Q116">
        <v>98</v>
      </c>
      <c r="R116" t="s">
        <v>738</v>
      </c>
      <c r="S116" t="s">
        <v>211</v>
      </c>
      <c r="T116" t="s">
        <v>717</v>
      </c>
      <c r="U116" t="s">
        <v>331</v>
      </c>
      <c r="V116" t="s">
        <v>211</v>
      </c>
      <c r="X116" t="s">
        <v>211</v>
      </c>
    </row>
    <row r="117" spans="1:24" x14ac:dyDescent="0.3">
      <c r="A117" t="s">
        <v>512</v>
      </c>
      <c r="B117" t="s">
        <v>102</v>
      </c>
      <c r="C117" t="s">
        <v>512</v>
      </c>
      <c r="D117" t="s">
        <v>102</v>
      </c>
      <c r="E117" t="s">
        <v>739</v>
      </c>
      <c r="F117" t="s">
        <v>740</v>
      </c>
      <c r="G117" t="s">
        <v>729</v>
      </c>
      <c r="H117" t="s">
        <v>326</v>
      </c>
      <c r="I117" t="s">
        <v>397</v>
      </c>
      <c r="J117" t="s">
        <v>398</v>
      </c>
      <c r="Q117">
        <v>99</v>
      </c>
      <c r="R117" t="s">
        <v>741</v>
      </c>
      <c r="S117" t="s">
        <v>216</v>
      </c>
      <c r="T117" t="s">
        <v>717</v>
      </c>
      <c r="U117" t="s">
        <v>331</v>
      </c>
      <c r="V117" t="s">
        <v>216</v>
      </c>
      <c r="X117" t="s">
        <v>216</v>
      </c>
    </row>
    <row r="118" spans="1:24" x14ac:dyDescent="0.3">
      <c r="A118" t="s">
        <v>513</v>
      </c>
      <c r="B118" t="s">
        <v>125</v>
      </c>
      <c r="C118" t="s">
        <v>513</v>
      </c>
      <c r="D118" t="s">
        <v>125</v>
      </c>
      <c r="E118" t="s">
        <v>739</v>
      </c>
      <c r="F118" t="s">
        <v>740</v>
      </c>
      <c r="G118" t="s">
        <v>729</v>
      </c>
      <c r="H118" t="s">
        <v>326</v>
      </c>
      <c r="I118" t="s">
        <v>397</v>
      </c>
      <c r="J118" t="s">
        <v>398</v>
      </c>
      <c r="Q118">
        <v>100</v>
      </c>
      <c r="R118" t="s">
        <v>742</v>
      </c>
      <c r="S118" t="s">
        <v>246</v>
      </c>
      <c r="T118" t="s">
        <v>717</v>
      </c>
      <c r="U118" t="s">
        <v>331</v>
      </c>
      <c r="V118" t="s">
        <v>246</v>
      </c>
      <c r="X118" t="s">
        <v>246</v>
      </c>
    </row>
    <row r="119" spans="1:24" x14ac:dyDescent="0.3">
      <c r="A119" t="s">
        <v>519</v>
      </c>
      <c r="B119" t="s">
        <v>286</v>
      </c>
      <c r="C119" t="s">
        <v>519</v>
      </c>
      <c r="D119" t="s">
        <v>286</v>
      </c>
      <c r="E119" t="s">
        <v>739</v>
      </c>
      <c r="F119" t="s">
        <v>740</v>
      </c>
      <c r="G119" t="s">
        <v>729</v>
      </c>
      <c r="H119" t="s">
        <v>326</v>
      </c>
      <c r="I119" t="s">
        <v>397</v>
      </c>
      <c r="J119" t="s">
        <v>398</v>
      </c>
      <c r="Q119">
        <v>101</v>
      </c>
      <c r="R119" t="s">
        <v>743</v>
      </c>
      <c r="S119" t="s">
        <v>300</v>
      </c>
      <c r="T119" t="s">
        <v>717</v>
      </c>
      <c r="U119" t="s">
        <v>331</v>
      </c>
      <c r="V119" t="s">
        <v>300</v>
      </c>
      <c r="X119" t="s">
        <v>300</v>
      </c>
    </row>
    <row r="120" spans="1:24" x14ac:dyDescent="0.3">
      <c r="A120" t="s">
        <v>500</v>
      </c>
      <c r="B120" t="s">
        <v>41</v>
      </c>
      <c r="C120" t="s">
        <v>500</v>
      </c>
      <c r="D120" t="s">
        <v>41</v>
      </c>
      <c r="E120" t="s">
        <v>744</v>
      </c>
      <c r="F120" t="s">
        <v>745</v>
      </c>
      <c r="G120" t="s">
        <v>729</v>
      </c>
      <c r="H120" t="s">
        <v>326</v>
      </c>
      <c r="I120" t="s">
        <v>397</v>
      </c>
      <c r="J120" t="s">
        <v>398</v>
      </c>
      <c r="Q120">
        <v>102</v>
      </c>
      <c r="R120" t="s">
        <v>746</v>
      </c>
      <c r="S120" t="s">
        <v>317</v>
      </c>
      <c r="T120" t="s">
        <v>717</v>
      </c>
      <c r="U120" t="s">
        <v>331</v>
      </c>
      <c r="V120" t="s">
        <v>317</v>
      </c>
      <c r="X120" t="s">
        <v>317</v>
      </c>
    </row>
    <row r="121" spans="1:24" x14ac:dyDescent="0.3">
      <c r="A121" t="s">
        <v>502</v>
      </c>
      <c r="B121" t="s">
        <v>61</v>
      </c>
      <c r="C121" t="s">
        <v>502</v>
      </c>
      <c r="D121" t="s">
        <v>61</v>
      </c>
      <c r="E121" t="s">
        <v>744</v>
      </c>
      <c r="F121" t="s">
        <v>745</v>
      </c>
      <c r="G121" t="s">
        <v>729</v>
      </c>
      <c r="H121" t="s">
        <v>326</v>
      </c>
      <c r="I121" t="s">
        <v>397</v>
      </c>
      <c r="J121" t="s">
        <v>398</v>
      </c>
      <c r="Q121">
        <v>3</v>
      </c>
      <c r="R121" t="s">
        <v>747</v>
      </c>
      <c r="S121" t="s">
        <v>193</v>
      </c>
      <c r="T121" t="s">
        <v>748</v>
      </c>
      <c r="U121" t="s">
        <v>332</v>
      </c>
      <c r="V121" t="s">
        <v>193</v>
      </c>
    </row>
    <row r="122" spans="1:24" x14ac:dyDescent="0.3">
      <c r="A122" t="s">
        <v>514</v>
      </c>
      <c r="B122" t="s">
        <v>163</v>
      </c>
      <c r="C122" t="s">
        <v>514</v>
      </c>
      <c r="D122" t="s">
        <v>163</v>
      </c>
      <c r="E122" t="s">
        <v>744</v>
      </c>
      <c r="F122" t="s">
        <v>745</v>
      </c>
      <c r="G122" t="s">
        <v>729</v>
      </c>
      <c r="H122" t="s">
        <v>326</v>
      </c>
      <c r="I122" t="s">
        <v>397</v>
      </c>
      <c r="J122" t="s">
        <v>398</v>
      </c>
      <c r="Q122">
        <v>5</v>
      </c>
      <c r="R122" t="s">
        <v>749</v>
      </c>
      <c r="S122" t="s">
        <v>198</v>
      </c>
      <c r="T122" t="s">
        <v>748</v>
      </c>
      <c r="U122" t="s">
        <v>332</v>
      </c>
      <c r="V122" t="s">
        <v>198</v>
      </c>
    </row>
    <row r="123" spans="1:24" x14ac:dyDescent="0.3">
      <c r="A123" t="s">
        <v>495</v>
      </c>
      <c r="B123" t="s">
        <v>21</v>
      </c>
      <c r="C123" t="s">
        <v>495</v>
      </c>
      <c r="D123" t="s">
        <v>21</v>
      </c>
      <c r="E123" t="s">
        <v>750</v>
      </c>
      <c r="F123" t="s">
        <v>751</v>
      </c>
      <c r="G123" t="s">
        <v>729</v>
      </c>
      <c r="H123" t="s">
        <v>326</v>
      </c>
      <c r="I123" t="s">
        <v>397</v>
      </c>
      <c r="J123" t="s">
        <v>398</v>
      </c>
      <c r="Q123">
        <v>103</v>
      </c>
      <c r="R123" t="s">
        <v>752</v>
      </c>
      <c r="S123" t="s">
        <v>29</v>
      </c>
      <c r="T123" t="s">
        <v>748</v>
      </c>
      <c r="U123" t="s">
        <v>332</v>
      </c>
      <c r="V123" t="s">
        <v>29</v>
      </c>
    </row>
    <row r="124" spans="1:24" x14ac:dyDescent="0.3">
      <c r="A124" t="s">
        <v>501</v>
      </c>
      <c r="B124" t="s">
        <v>58</v>
      </c>
      <c r="C124" t="s">
        <v>501</v>
      </c>
      <c r="D124" t="s">
        <v>58</v>
      </c>
      <c r="E124" t="s">
        <v>750</v>
      </c>
      <c r="F124" t="s">
        <v>751</v>
      </c>
      <c r="G124" t="s">
        <v>729</v>
      </c>
      <c r="H124" t="s">
        <v>326</v>
      </c>
      <c r="I124" t="s">
        <v>397</v>
      </c>
      <c r="J124" t="s">
        <v>398</v>
      </c>
      <c r="Q124">
        <v>104</v>
      </c>
      <c r="R124" t="s">
        <v>753</v>
      </c>
      <c r="S124" t="s">
        <v>60</v>
      </c>
      <c r="T124" t="s">
        <v>748</v>
      </c>
      <c r="U124" t="s">
        <v>332</v>
      </c>
      <c r="V124" t="s">
        <v>60</v>
      </c>
    </row>
    <row r="125" spans="1:24" x14ac:dyDescent="0.3">
      <c r="A125" t="s">
        <v>517</v>
      </c>
      <c r="B125" t="s">
        <v>215</v>
      </c>
      <c r="C125" t="s">
        <v>517</v>
      </c>
      <c r="D125" t="s">
        <v>215</v>
      </c>
      <c r="E125" t="s">
        <v>750</v>
      </c>
      <c r="F125" t="s">
        <v>751</v>
      </c>
      <c r="G125" t="s">
        <v>729</v>
      </c>
      <c r="H125" t="s">
        <v>326</v>
      </c>
      <c r="I125" t="s">
        <v>397</v>
      </c>
      <c r="J125" t="s">
        <v>398</v>
      </c>
      <c r="Q125">
        <v>105</v>
      </c>
      <c r="R125" t="s">
        <v>754</v>
      </c>
      <c r="S125" t="s">
        <v>123</v>
      </c>
      <c r="T125" t="s">
        <v>748</v>
      </c>
      <c r="U125" t="s">
        <v>332</v>
      </c>
      <c r="V125" t="s">
        <v>123</v>
      </c>
    </row>
    <row r="126" spans="1:24" x14ac:dyDescent="0.3">
      <c r="A126" t="s">
        <v>755</v>
      </c>
      <c r="B126" t="s">
        <v>43</v>
      </c>
      <c r="C126" t="s">
        <v>755</v>
      </c>
      <c r="D126" t="s">
        <v>43</v>
      </c>
      <c r="E126" t="s">
        <v>756</v>
      </c>
      <c r="F126" t="s">
        <v>43</v>
      </c>
      <c r="G126" t="s">
        <v>757</v>
      </c>
      <c r="H126" t="s">
        <v>758</v>
      </c>
      <c r="I126" t="s">
        <v>486</v>
      </c>
      <c r="J126" t="s">
        <v>487</v>
      </c>
      <c r="Q126">
        <v>106</v>
      </c>
      <c r="R126" t="s">
        <v>759</v>
      </c>
      <c r="S126" t="s">
        <v>137</v>
      </c>
      <c r="T126" t="s">
        <v>748</v>
      </c>
      <c r="U126" t="s">
        <v>332</v>
      </c>
      <c r="V126" t="s">
        <v>137</v>
      </c>
    </row>
    <row r="127" spans="1:24" x14ac:dyDescent="0.3">
      <c r="A127" t="s">
        <v>760</v>
      </c>
      <c r="B127" t="s">
        <v>24</v>
      </c>
      <c r="C127" t="s">
        <v>760</v>
      </c>
      <c r="D127" t="s">
        <v>24</v>
      </c>
      <c r="E127" t="s">
        <v>761</v>
      </c>
      <c r="F127" t="s">
        <v>762</v>
      </c>
      <c r="G127" t="s">
        <v>757</v>
      </c>
      <c r="H127" t="s">
        <v>758</v>
      </c>
      <c r="I127" t="s">
        <v>486</v>
      </c>
      <c r="J127" t="s">
        <v>487</v>
      </c>
      <c r="Q127">
        <v>107</v>
      </c>
      <c r="R127" t="s">
        <v>763</v>
      </c>
      <c r="S127" t="s">
        <v>168</v>
      </c>
      <c r="T127" t="s">
        <v>748</v>
      </c>
      <c r="U127" t="s">
        <v>332</v>
      </c>
      <c r="V127" t="s">
        <v>168</v>
      </c>
    </row>
    <row r="128" spans="1:24" x14ac:dyDescent="0.3">
      <c r="A128" t="s">
        <v>764</v>
      </c>
      <c r="B128" t="s">
        <v>190</v>
      </c>
      <c r="C128" t="s">
        <v>764</v>
      </c>
      <c r="D128" t="s">
        <v>190</v>
      </c>
      <c r="E128" t="s">
        <v>761</v>
      </c>
      <c r="F128" t="s">
        <v>762</v>
      </c>
      <c r="G128" t="s">
        <v>757</v>
      </c>
      <c r="H128" t="s">
        <v>758</v>
      </c>
      <c r="I128" t="s">
        <v>486</v>
      </c>
      <c r="J128" t="s">
        <v>487</v>
      </c>
      <c r="Q128">
        <v>8</v>
      </c>
      <c r="R128" t="s">
        <v>765</v>
      </c>
      <c r="S128" t="s">
        <v>34</v>
      </c>
      <c r="T128" t="s">
        <v>766</v>
      </c>
      <c r="U128" t="s">
        <v>333</v>
      </c>
      <c r="V128" t="s">
        <v>34</v>
      </c>
      <c r="W128" t="s">
        <v>34</v>
      </c>
    </row>
    <row r="129" spans="1:23" x14ac:dyDescent="0.3">
      <c r="A129" t="s">
        <v>767</v>
      </c>
      <c r="B129" t="s">
        <v>239</v>
      </c>
      <c r="C129" t="s">
        <v>767</v>
      </c>
      <c r="D129" t="s">
        <v>239</v>
      </c>
      <c r="E129" t="s">
        <v>761</v>
      </c>
      <c r="F129" t="s">
        <v>762</v>
      </c>
      <c r="G129" t="s">
        <v>757</v>
      </c>
      <c r="H129" t="s">
        <v>758</v>
      </c>
      <c r="I129" t="s">
        <v>486</v>
      </c>
      <c r="J129" t="s">
        <v>487</v>
      </c>
      <c r="Q129">
        <v>9</v>
      </c>
      <c r="R129" t="s">
        <v>768</v>
      </c>
      <c r="S129" t="s">
        <v>93</v>
      </c>
      <c r="T129" t="s">
        <v>766</v>
      </c>
      <c r="U129" t="s">
        <v>333</v>
      </c>
      <c r="V129" t="s">
        <v>93</v>
      </c>
      <c r="W129" t="s">
        <v>93</v>
      </c>
    </row>
    <row r="130" spans="1:23" x14ac:dyDescent="0.3">
      <c r="A130" t="s">
        <v>520</v>
      </c>
      <c r="B130" t="s">
        <v>62</v>
      </c>
      <c r="C130" t="s">
        <v>520</v>
      </c>
      <c r="D130" t="s">
        <v>62</v>
      </c>
      <c r="E130" t="s">
        <v>769</v>
      </c>
      <c r="F130" t="s">
        <v>770</v>
      </c>
      <c r="G130" t="s">
        <v>757</v>
      </c>
      <c r="H130" t="s">
        <v>758</v>
      </c>
      <c r="I130" t="s">
        <v>486</v>
      </c>
      <c r="J130" t="s">
        <v>487</v>
      </c>
      <c r="Q130">
        <v>12</v>
      </c>
      <c r="R130" t="s">
        <v>771</v>
      </c>
      <c r="S130" t="s">
        <v>159</v>
      </c>
      <c r="T130" t="s">
        <v>766</v>
      </c>
      <c r="U130" t="s">
        <v>333</v>
      </c>
      <c r="V130" t="s">
        <v>159</v>
      </c>
      <c r="W130" t="s">
        <v>159</v>
      </c>
    </row>
    <row r="131" spans="1:23" x14ac:dyDescent="0.3">
      <c r="A131" t="s">
        <v>522</v>
      </c>
      <c r="B131" t="s">
        <v>73</v>
      </c>
      <c r="C131" t="s">
        <v>522</v>
      </c>
      <c r="D131" t="s">
        <v>73</v>
      </c>
      <c r="E131" t="s">
        <v>769</v>
      </c>
      <c r="F131" t="s">
        <v>770</v>
      </c>
      <c r="G131" t="s">
        <v>757</v>
      </c>
      <c r="H131" t="s">
        <v>758</v>
      </c>
      <c r="I131" t="s">
        <v>486</v>
      </c>
      <c r="J131" t="s">
        <v>487</v>
      </c>
      <c r="Q131">
        <v>13</v>
      </c>
      <c r="R131" t="s">
        <v>772</v>
      </c>
      <c r="S131" t="s">
        <v>186</v>
      </c>
      <c r="T131" t="s">
        <v>766</v>
      </c>
      <c r="U131" t="s">
        <v>333</v>
      </c>
      <c r="V131" t="s">
        <v>186</v>
      </c>
      <c r="W131" t="s">
        <v>186</v>
      </c>
    </row>
    <row r="132" spans="1:23" x14ac:dyDescent="0.3">
      <c r="A132" t="s">
        <v>525</v>
      </c>
      <c r="B132" t="s">
        <v>109</v>
      </c>
      <c r="C132" t="s">
        <v>525</v>
      </c>
      <c r="D132" t="s">
        <v>109</v>
      </c>
      <c r="E132" t="s">
        <v>769</v>
      </c>
      <c r="F132" t="s">
        <v>770</v>
      </c>
      <c r="G132" t="s">
        <v>757</v>
      </c>
      <c r="H132" t="s">
        <v>758</v>
      </c>
      <c r="I132" t="s">
        <v>486</v>
      </c>
      <c r="J132" t="s">
        <v>487</v>
      </c>
      <c r="Q132">
        <v>16</v>
      </c>
      <c r="R132" t="s">
        <v>773</v>
      </c>
      <c r="S132" t="s">
        <v>241</v>
      </c>
      <c r="T132" t="s">
        <v>766</v>
      </c>
      <c r="U132" t="s">
        <v>333</v>
      </c>
      <c r="V132" t="s">
        <v>241</v>
      </c>
      <c r="W132" t="s">
        <v>241</v>
      </c>
    </row>
    <row r="133" spans="1:23" x14ac:dyDescent="0.3">
      <c r="A133" t="s">
        <v>529</v>
      </c>
      <c r="B133" t="s">
        <v>113</v>
      </c>
      <c r="C133" t="s">
        <v>529</v>
      </c>
      <c r="D133" t="s">
        <v>113</v>
      </c>
      <c r="E133" t="s">
        <v>769</v>
      </c>
      <c r="F133" t="s">
        <v>770</v>
      </c>
      <c r="G133" t="s">
        <v>757</v>
      </c>
      <c r="H133" t="s">
        <v>758</v>
      </c>
      <c r="I133" t="s">
        <v>486</v>
      </c>
      <c r="J133" t="s">
        <v>487</v>
      </c>
      <c r="Q133">
        <v>17</v>
      </c>
      <c r="R133" t="s">
        <v>774</v>
      </c>
      <c r="S133" t="s">
        <v>242</v>
      </c>
      <c r="T133" t="s">
        <v>766</v>
      </c>
      <c r="U133" t="s">
        <v>333</v>
      </c>
      <c r="V133" t="s">
        <v>242</v>
      </c>
      <c r="W133" t="s">
        <v>242</v>
      </c>
    </row>
    <row r="134" spans="1:23" x14ac:dyDescent="0.3">
      <c r="A134" t="s">
        <v>531</v>
      </c>
      <c r="B134" t="s">
        <v>263</v>
      </c>
      <c r="C134" t="s">
        <v>531</v>
      </c>
      <c r="D134" t="s">
        <v>263</v>
      </c>
      <c r="E134" t="s">
        <v>769</v>
      </c>
      <c r="F134" t="s">
        <v>770</v>
      </c>
      <c r="G134" t="s">
        <v>757</v>
      </c>
      <c r="H134" t="s">
        <v>758</v>
      </c>
      <c r="I134" t="s">
        <v>486</v>
      </c>
      <c r="J134" t="s">
        <v>487</v>
      </c>
      <c r="Q134">
        <v>20</v>
      </c>
      <c r="R134" t="s">
        <v>775</v>
      </c>
      <c r="S134" t="s">
        <v>301</v>
      </c>
      <c r="T134" t="s">
        <v>766</v>
      </c>
      <c r="U134" t="s">
        <v>333</v>
      </c>
      <c r="V134" t="s">
        <v>301</v>
      </c>
      <c r="W134" t="s">
        <v>301</v>
      </c>
    </row>
    <row r="135" spans="1:23" x14ac:dyDescent="0.3">
      <c r="A135" t="s">
        <v>533</v>
      </c>
      <c r="B135" t="s">
        <v>276</v>
      </c>
      <c r="C135" t="s">
        <v>533</v>
      </c>
      <c r="D135" t="s">
        <v>276</v>
      </c>
      <c r="E135" t="s">
        <v>769</v>
      </c>
      <c r="F135" t="s">
        <v>770</v>
      </c>
      <c r="G135" t="s">
        <v>757</v>
      </c>
      <c r="H135" t="s">
        <v>758</v>
      </c>
      <c r="I135" t="s">
        <v>486</v>
      </c>
      <c r="J135" t="s">
        <v>487</v>
      </c>
      <c r="Q135">
        <v>192</v>
      </c>
      <c r="R135" t="s">
        <v>776</v>
      </c>
      <c r="S135" t="s">
        <v>151</v>
      </c>
      <c r="T135" t="s">
        <v>777</v>
      </c>
      <c r="U135" t="s">
        <v>374</v>
      </c>
      <c r="V135" t="s">
        <v>151</v>
      </c>
    </row>
    <row r="136" spans="1:23" x14ac:dyDescent="0.3">
      <c r="A136" t="s">
        <v>778</v>
      </c>
      <c r="B136" t="s">
        <v>268</v>
      </c>
      <c r="C136" t="s">
        <v>778</v>
      </c>
      <c r="D136" t="s">
        <v>268</v>
      </c>
      <c r="E136" t="s">
        <v>779</v>
      </c>
      <c r="F136" t="s">
        <v>268</v>
      </c>
      <c r="G136" t="s">
        <v>757</v>
      </c>
      <c r="H136" t="s">
        <v>758</v>
      </c>
      <c r="I136" t="s">
        <v>486</v>
      </c>
      <c r="J136" t="s">
        <v>487</v>
      </c>
      <c r="Q136">
        <v>193</v>
      </c>
      <c r="R136" t="s">
        <v>780</v>
      </c>
      <c r="S136" t="s">
        <v>160</v>
      </c>
      <c r="T136" t="s">
        <v>777</v>
      </c>
      <c r="U136" t="s">
        <v>374</v>
      </c>
      <c r="V136" t="s">
        <v>160</v>
      </c>
    </row>
    <row r="137" spans="1:23" x14ac:dyDescent="0.3">
      <c r="A137" t="s">
        <v>781</v>
      </c>
      <c r="B137" t="s">
        <v>307</v>
      </c>
      <c r="C137" t="s">
        <v>781</v>
      </c>
      <c r="D137" t="s">
        <v>307</v>
      </c>
      <c r="E137" t="s">
        <v>782</v>
      </c>
      <c r="F137" t="s">
        <v>307</v>
      </c>
      <c r="G137" t="s">
        <v>757</v>
      </c>
      <c r="H137" t="s">
        <v>758</v>
      </c>
      <c r="I137" t="s">
        <v>486</v>
      </c>
      <c r="J137" t="s">
        <v>487</v>
      </c>
      <c r="Q137">
        <v>194</v>
      </c>
      <c r="R137" t="s">
        <v>783</v>
      </c>
      <c r="S137" t="s">
        <v>255</v>
      </c>
      <c r="T137" t="s">
        <v>777</v>
      </c>
      <c r="U137" t="s">
        <v>374</v>
      </c>
      <c r="V137" t="s">
        <v>255</v>
      </c>
    </row>
    <row r="138" spans="1:23" x14ac:dyDescent="0.3">
      <c r="A138" t="s">
        <v>542</v>
      </c>
      <c r="B138" t="s">
        <v>165</v>
      </c>
      <c r="C138" t="s">
        <v>542</v>
      </c>
      <c r="D138" t="s">
        <v>165</v>
      </c>
      <c r="E138" t="s">
        <v>784</v>
      </c>
      <c r="F138" t="s">
        <v>165</v>
      </c>
      <c r="G138" t="s">
        <v>785</v>
      </c>
      <c r="H138" t="s">
        <v>373</v>
      </c>
      <c r="I138" t="s">
        <v>472</v>
      </c>
      <c r="J138" t="s">
        <v>473</v>
      </c>
      <c r="Q138">
        <v>195</v>
      </c>
      <c r="R138" t="s">
        <v>786</v>
      </c>
      <c r="S138" t="s">
        <v>229</v>
      </c>
      <c r="T138" t="s">
        <v>777</v>
      </c>
      <c r="U138" t="s">
        <v>374</v>
      </c>
      <c r="V138" t="s">
        <v>229</v>
      </c>
    </row>
    <row r="139" spans="1:23" x14ac:dyDescent="0.3">
      <c r="A139" t="s">
        <v>551</v>
      </c>
      <c r="B139" t="s">
        <v>225</v>
      </c>
      <c r="C139" t="s">
        <v>551</v>
      </c>
      <c r="D139" t="s">
        <v>225</v>
      </c>
      <c r="E139" t="s">
        <v>787</v>
      </c>
      <c r="F139" t="s">
        <v>788</v>
      </c>
      <c r="G139" t="s">
        <v>785</v>
      </c>
      <c r="H139" t="s">
        <v>373</v>
      </c>
      <c r="I139" t="s">
        <v>472</v>
      </c>
      <c r="J139" t="s">
        <v>473</v>
      </c>
      <c r="Q139">
        <v>196</v>
      </c>
      <c r="R139" t="s">
        <v>789</v>
      </c>
      <c r="S139" t="s">
        <v>310</v>
      </c>
      <c r="T139" t="s">
        <v>777</v>
      </c>
      <c r="U139" t="s">
        <v>374</v>
      </c>
      <c r="V139" t="s">
        <v>310</v>
      </c>
    </row>
    <row r="140" spans="1:23" x14ac:dyDescent="0.3">
      <c r="A140" t="s">
        <v>556</v>
      </c>
      <c r="B140" t="s">
        <v>284</v>
      </c>
      <c r="C140" t="s">
        <v>556</v>
      </c>
      <c r="D140" t="s">
        <v>284</v>
      </c>
      <c r="E140" t="s">
        <v>787</v>
      </c>
      <c r="F140" t="s">
        <v>788</v>
      </c>
      <c r="G140" t="s">
        <v>785</v>
      </c>
      <c r="H140" t="s">
        <v>373</v>
      </c>
      <c r="I140" t="s">
        <v>472</v>
      </c>
      <c r="J140" t="s">
        <v>473</v>
      </c>
      <c r="Q140">
        <v>21</v>
      </c>
      <c r="R140" t="s">
        <v>612</v>
      </c>
      <c r="S140" t="s">
        <v>39</v>
      </c>
      <c r="T140" t="s">
        <v>790</v>
      </c>
      <c r="U140" t="s">
        <v>334</v>
      </c>
      <c r="V140" t="s">
        <v>39</v>
      </c>
      <c r="W140" t="s">
        <v>39</v>
      </c>
    </row>
    <row r="141" spans="1:23" x14ac:dyDescent="0.3">
      <c r="A141" t="s">
        <v>554</v>
      </c>
      <c r="B141" t="s">
        <v>259</v>
      </c>
      <c r="C141" t="s">
        <v>554</v>
      </c>
      <c r="D141" t="s">
        <v>259</v>
      </c>
      <c r="E141" t="s">
        <v>791</v>
      </c>
      <c r="F141" t="s">
        <v>792</v>
      </c>
      <c r="G141" t="s">
        <v>785</v>
      </c>
      <c r="H141" t="s">
        <v>373</v>
      </c>
      <c r="I141" t="s">
        <v>472</v>
      </c>
      <c r="J141" t="s">
        <v>473</v>
      </c>
      <c r="Q141">
        <v>24</v>
      </c>
      <c r="R141" t="s">
        <v>596</v>
      </c>
      <c r="S141" t="s">
        <v>44</v>
      </c>
      <c r="T141" t="s">
        <v>790</v>
      </c>
      <c r="U141" t="s">
        <v>334</v>
      </c>
      <c r="V141" t="s">
        <v>44</v>
      </c>
      <c r="W141" t="s">
        <v>44</v>
      </c>
    </row>
    <row r="142" spans="1:23" x14ac:dyDescent="0.3">
      <c r="A142" t="s">
        <v>555</v>
      </c>
      <c r="B142" t="s">
        <v>269</v>
      </c>
      <c r="C142" t="s">
        <v>555</v>
      </c>
      <c r="D142" t="s">
        <v>269</v>
      </c>
      <c r="E142" t="s">
        <v>791</v>
      </c>
      <c r="F142" t="s">
        <v>792</v>
      </c>
      <c r="G142" t="s">
        <v>785</v>
      </c>
      <c r="H142" t="s">
        <v>373</v>
      </c>
      <c r="I142" t="s">
        <v>472</v>
      </c>
      <c r="J142" t="s">
        <v>473</v>
      </c>
      <c r="Q142">
        <v>25</v>
      </c>
      <c r="R142" t="s">
        <v>602</v>
      </c>
      <c r="S142" t="s">
        <v>116</v>
      </c>
      <c r="T142" t="s">
        <v>790</v>
      </c>
      <c r="U142" t="s">
        <v>334</v>
      </c>
      <c r="V142" t="s">
        <v>116</v>
      </c>
      <c r="W142" t="s">
        <v>116</v>
      </c>
    </row>
    <row r="143" spans="1:23" x14ac:dyDescent="0.3">
      <c r="A143" t="s">
        <v>535</v>
      </c>
      <c r="B143" t="s">
        <v>33</v>
      </c>
      <c r="C143" t="s">
        <v>535</v>
      </c>
      <c r="D143" t="s">
        <v>33</v>
      </c>
      <c r="E143" t="s">
        <v>793</v>
      </c>
      <c r="F143" t="s">
        <v>794</v>
      </c>
      <c r="G143" t="s">
        <v>785</v>
      </c>
      <c r="H143" t="s">
        <v>373</v>
      </c>
      <c r="I143" t="s">
        <v>472</v>
      </c>
      <c r="J143" t="s">
        <v>473</v>
      </c>
      <c r="Q143">
        <v>28</v>
      </c>
      <c r="R143" t="s">
        <v>606</v>
      </c>
      <c r="S143" t="s">
        <v>147</v>
      </c>
      <c r="T143" t="s">
        <v>790</v>
      </c>
      <c r="U143" t="s">
        <v>334</v>
      </c>
      <c r="V143" t="s">
        <v>147</v>
      </c>
      <c r="W143" t="s">
        <v>147</v>
      </c>
    </row>
    <row r="144" spans="1:23" x14ac:dyDescent="0.3">
      <c r="A144" t="s">
        <v>557</v>
      </c>
      <c r="B144" t="s">
        <v>306</v>
      </c>
      <c r="C144" t="s">
        <v>557</v>
      </c>
      <c r="D144" t="s">
        <v>306</v>
      </c>
      <c r="E144" t="s">
        <v>793</v>
      </c>
      <c r="F144" t="s">
        <v>794</v>
      </c>
      <c r="G144" t="s">
        <v>785</v>
      </c>
      <c r="H144" t="s">
        <v>373</v>
      </c>
      <c r="I144" t="s">
        <v>472</v>
      </c>
      <c r="J144" t="s">
        <v>473</v>
      </c>
      <c r="Q144">
        <v>31</v>
      </c>
      <c r="R144" t="s">
        <v>610</v>
      </c>
      <c r="S144" t="s">
        <v>188</v>
      </c>
      <c r="T144" t="s">
        <v>790</v>
      </c>
      <c r="U144" t="s">
        <v>334</v>
      </c>
      <c r="V144" t="s">
        <v>188</v>
      </c>
      <c r="W144" t="s">
        <v>188</v>
      </c>
    </row>
    <row r="145" spans="1:23" x14ac:dyDescent="0.3">
      <c r="A145" t="s">
        <v>540</v>
      </c>
      <c r="B145" t="s">
        <v>51</v>
      </c>
      <c r="C145" t="s">
        <v>540</v>
      </c>
      <c r="D145" t="s">
        <v>51</v>
      </c>
      <c r="E145" t="s">
        <v>795</v>
      </c>
      <c r="F145" t="s">
        <v>796</v>
      </c>
      <c r="G145" t="s">
        <v>785</v>
      </c>
      <c r="H145" t="s">
        <v>373</v>
      </c>
      <c r="I145" t="s">
        <v>472</v>
      </c>
      <c r="J145" t="s">
        <v>473</v>
      </c>
      <c r="Q145">
        <v>34</v>
      </c>
      <c r="R145" t="s">
        <v>604</v>
      </c>
      <c r="S145" t="s">
        <v>195</v>
      </c>
      <c r="T145" t="s">
        <v>790</v>
      </c>
      <c r="U145" t="s">
        <v>334</v>
      </c>
      <c r="V145" t="s">
        <v>195</v>
      </c>
      <c r="W145" t="s">
        <v>195</v>
      </c>
    </row>
    <row r="146" spans="1:23" x14ac:dyDescent="0.3">
      <c r="A146" t="s">
        <v>544</v>
      </c>
      <c r="B146" t="s">
        <v>199</v>
      </c>
      <c r="C146" t="s">
        <v>544</v>
      </c>
      <c r="D146" t="s">
        <v>199</v>
      </c>
      <c r="E146" t="s">
        <v>795</v>
      </c>
      <c r="F146" t="s">
        <v>796</v>
      </c>
      <c r="G146" t="s">
        <v>785</v>
      </c>
      <c r="H146" t="s">
        <v>373</v>
      </c>
      <c r="I146" t="s">
        <v>472</v>
      </c>
      <c r="J146" t="s">
        <v>473</v>
      </c>
      <c r="Q146">
        <v>37</v>
      </c>
      <c r="R146" t="s">
        <v>616</v>
      </c>
      <c r="S146" t="s">
        <v>244</v>
      </c>
      <c r="T146" t="s">
        <v>790</v>
      </c>
      <c r="U146" t="s">
        <v>334</v>
      </c>
      <c r="V146" t="s">
        <v>244</v>
      </c>
      <c r="W146" t="s">
        <v>244</v>
      </c>
    </row>
    <row r="147" spans="1:23" x14ac:dyDescent="0.3">
      <c r="A147" t="s">
        <v>548</v>
      </c>
      <c r="B147" t="s">
        <v>214</v>
      </c>
      <c r="C147" t="s">
        <v>548</v>
      </c>
      <c r="D147" t="s">
        <v>214</v>
      </c>
      <c r="E147" t="s">
        <v>795</v>
      </c>
      <c r="F147" t="s">
        <v>796</v>
      </c>
      <c r="G147" t="s">
        <v>785</v>
      </c>
      <c r="H147" t="s">
        <v>373</v>
      </c>
      <c r="I147" t="s">
        <v>472</v>
      </c>
      <c r="J147" t="s">
        <v>473</v>
      </c>
      <c r="Q147">
        <v>40</v>
      </c>
      <c r="R147" t="s">
        <v>797</v>
      </c>
      <c r="S147" t="s">
        <v>76</v>
      </c>
      <c r="T147" t="s">
        <v>798</v>
      </c>
      <c r="U147" t="s">
        <v>336</v>
      </c>
      <c r="V147" t="s">
        <v>76</v>
      </c>
      <c r="W147" t="s">
        <v>76</v>
      </c>
    </row>
    <row r="148" spans="1:23" x14ac:dyDescent="0.3">
      <c r="A148" t="s">
        <v>799</v>
      </c>
      <c r="B148" t="s">
        <v>204</v>
      </c>
      <c r="C148" t="s">
        <v>799</v>
      </c>
      <c r="D148" t="s">
        <v>204</v>
      </c>
      <c r="E148" t="s">
        <v>800</v>
      </c>
      <c r="F148" t="s">
        <v>204</v>
      </c>
      <c r="G148" t="s">
        <v>801</v>
      </c>
      <c r="H148" t="s">
        <v>802</v>
      </c>
      <c r="I148" t="s">
        <v>436</v>
      </c>
      <c r="J148" t="s">
        <v>437</v>
      </c>
      <c r="Q148">
        <v>43</v>
      </c>
      <c r="R148" t="s">
        <v>803</v>
      </c>
      <c r="S148" t="s">
        <v>121</v>
      </c>
      <c r="T148" t="s">
        <v>798</v>
      </c>
      <c r="U148" t="s">
        <v>336</v>
      </c>
      <c r="V148" t="s">
        <v>121</v>
      </c>
      <c r="W148" t="s">
        <v>121</v>
      </c>
    </row>
    <row r="149" spans="1:23" x14ac:dyDescent="0.3">
      <c r="A149" t="s">
        <v>804</v>
      </c>
      <c r="B149" t="s">
        <v>250</v>
      </c>
      <c r="C149" t="s">
        <v>804</v>
      </c>
      <c r="D149" t="s">
        <v>250</v>
      </c>
      <c r="E149" t="s">
        <v>805</v>
      </c>
      <c r="F149" t="s">
        <v>250</v>
      </c>
      <c r="G149" t="s">
        <v>801</v>
      </c>
      <c r="H149" t="s">
        <v>802</v>
      </c>
      <c r="I149" t="s">
        <v>436</v>
      </c>
      <c r="J149" t="s">
        <v>437</v>
      </c>
      <c r="Q149">
        <v>46</v>
      </c>
      <c r="R149" t="s">
        <v>806</v>
      </c>
      <c r="S149" t="s">
        <v>126</v>
      </c>
      <c r="T149" t="s">
        <v>798</v>
      </c>
      <c r="U149" t="s">
        <v>336</v>
      </c>
      <c r="V149" t="s">
        <v>126</v>
      </c>
      <c r="W149" t="s">
        <v>126</v>
      </c>
    </row>
    <row r="150" spans="1:23" x14ac:dyDescent="0.3">
      <c r="A150" t="s">
        <v>807</v>
      </c>
      <c r="B150" t="s">
        <v>143</v>
      </c>
      <c r="C150" t="s">
        <v>807</v>
      </c>
      <c r="D150" t="s">
        <v>143</v>
      </c>
      <c r="E150" t="s">
        <v>808</v>
      </c>
      <c r="F150" t="s">
        <v>143</v>
      </c>
      <c r="G150" t="s">
        <v>801</v>
      </c>
      <c r="H150" t="s">
        <v>802</v>
      </c>
      <c r="I150" t="s">
        <v>436</v>
      </c>
      <c r="J150" t="s">
        <v>437</v>
      </c>
      <c r="Q150">
        <v>49</v>
      </c>
      <c r="R150" t="s">
        <v>809</v>
      </c>
      <c r="S150" t="s">
        <v>213</v>
      </c>
      <c r="T150" t="s">
        <v>798</v>
      </c>
      <c r="U150" t="s">
        <v>336</v>
      </c>
      <c r="V150" t="s">
        <v>213</v>
      </c>
      <c r="W150" t="s">
        <v>213</v>
      </c>
    </row>
    <row r="151" spans="1:23" x14ac:dyDescent="0.3">
      <c r="A151" t="s">
        <v>561</v>
      </c>
      <c r="B151" t="s">
        <v>98</v>
      </c>
      <c r="C151" t="s">
        <v>561</v>
      </c>
      <c r="D151" t="s">
        <v>98</v>
      </c>
      <c r="E151" t="s">
        <v>810</v>
      </c>
      <c r="F151" t="s">
        <v>811</v>
      </c>
      <c r="G151" t="s">
        <v>801</v>
      </c>
      <c r="H151" t="s">
        <v>802</v>
      </c>
      <c r="I151" t="s">
        <v>436</v>
      </c>
      <c r="J151" t="s">
        <v>437</v>
      </c>
      <c r="Q151">
        <v>52</v>
      </c>
      <c r="R151" t="s">
        <v>812</v>
      </c>
      <c r="S151" t="s">
        <v>224</v>
      </c>
      <c r="T151" t="s">
        <v>798</v>
      </c>
      <c r="U151" t="s">
        <v>336</v>
      </c>
      <c r="V151" t="s">
        <v>224</v>
      </c>
      <c r="W151" t="s">
        <v>224</v>
      </c>
    </row>
    <row r="152" spans="1:23" x14ac:dyDescent="0.3">
      <c r="A152" t="s">
        <v>562</v>
      </c>
      <c r="B152" t="s">
        <v>106</v>
      </c>
      <c r="C152" t="s">
        <v>562</v>
      </c>
      <c r="D152" t="s">
        <v>106</v>
      </c>
      <c r="E152" t="s">
        <v>810</v>
      </c>
      <c r="F152" t="s">
        <v>811</v>
      </c>
      <c r="G152" t="s">
        <v>801</v>
      </c>
      <c r="H152" t="s">
        <v>802</v>
      </c>
      <c r="I152" t="s">
        <v>436</v>
      </c>
      <c r="J152" t="s">
        <v>437</v>
      </c>
      <c r="Q152">
        <v>55</v>
      </c>
      <c r="R152" t="s">
        <v>813</v>
      </c>
      <c r="S152" t="s">
        <v>227</v>
      </c>
      <c r="T152" t="s">
        <v>798</v>
      </c>
      <c r="U152" t="s">
        <v>336</v>
      </c>
      <c r="V152" t="s">
        <v>227</v>
      </c>
      <c r="W152" t="s">
        <v>227</v>
      </c>
    </row>
    <row r="153" spans="1:23" x14ac:dyDescent="0.3">
      <c r="A153" t="s">
        <v>568</v>
      </c>
      <c r="B153" t="s">
        <v>114</v>
      </c>
      <c r="C153" t="s">
        <v>568</v>
      </c>
      <c r="D153" t="s">
        <v>114</v>
      </c>
      <c r="E153" t="s">
        <v>810</v>
      </c>
      <c r="F153" t="s">
        <v>811</v>
      </c>
      <c r="G153" t="s">
        <v>801</v>
      </c>
      <c r="H153" t="s">
        <v>802</v>
      </c>
      <c r="I153" t="s">
        <v>436</v>
      </c>
      <c r="J153" t="s">
        <v>437</v>
      </c>
      <c r="Q153">
        <v>58</v>
      </c>
      <c r="R153" t="s">
        <v>814</v>
      </c>
      <c r="S153" t="s">
        <v>230</v>
      </c>
      <c r="T153" t="s">
        <v>798</v>
      </c>
      <c r="U153" t="s">
        <v>336</v>
      </c>
      <c r="V153" t="s">
        <v>230</v>
      </c>
      <c r="W153" t="s">
        <v>230</v>
      </c>
    </row>
    <row r="154" spans="1:23" x14ac:dyDescent="0.3">
      <c r="A154" t="s">
        <v>572</v>
      </c>
      <c r="B154" t="s">
        <v>131</v>
      </c>
      <c r="C154" t="s">
        <v>572</v>
      </c>
      <c r="D154" t="s">
        <v>131</v>
      </c>
      <c r="E154" t="s">
        <v>810</v>
      </c>
      <c r="F154" t="s">
        <v>811</v>
      </c>
      <c r="G154" t="s">
        <v>801</v>
      </c>
      <c r="H154" t="s">
        <v>802</v>
      </c>
      <c r="I154" t="s">
        <v>436</v>
      </c>
      <c r="J154" t="s">
        <v>437</v>
      </c>
      <c r="Q154">
        <v>61</v>
      </c>
      <c r="R154" t="s">
        <v>526</v>
      </c>
      <c r="S154" t="s">
        <v>11</v>
      </c>
      <c r="T154" t="s">
        <v>815</v>
      </c>
      <c r="U154" t="s">
        <v>337</v>
      </c>
      <c r="V154" t="s">
        <v>11</v>
      </c>
      <c r="W154" t="s">
        <v>11</v>
      </c>
    </row>
    <row r="155" spans="1:23" x14ac:dyDescent="0.3">
      <c r="A155" t="s">
        <v>560</v>
      </c>
      <c r="B155" t="s">
        <v>91</v>
      </c>
      <c r="C155" t="s">
        <v>560</v>
      </c>
      <c r="D155" t="s">
        <v>91</v>
      </c>
      <c r="E155" t="s">
        <v>816</v>
      </c>
      <c r="F155" t="s">
        <v>817</v>
      </c>
      <c r="G155" t="s">
        <v>801</v>
      </c>
      <c r="H155" t="s">
        <v>802</v>
      </c>
      <c r="I155" t="s">
        <v>436</v>
      </c>
      <c r="J155" t="s">
        <v>437</v>
      </c>
      <c r="Q155">
        <v>64</v>
      </c>
      <c r="R155" t="s">
        <v>530</v>
      </c>
      <c r="S155" t="s">
        <v>23</v>
      </c>
      <c r="T155" t="s">
        <v>815</v>
      </c>
      <c r="U155" t="s">
        <v>337</v>
      </c>
      <c r="V155" t="s">
        <v>23</v>
      </c>
      <c r="W155" t="s">
        <v>23</v>
      </c>
    </row>
    <row r="156" spans="1:23" x14ac:dyDescent="0.3">
      <c r="A156" t="s">
        <v>574</v>
      </c>
      <c r="B156" t="s">
        <v>177</v>
      </c>
      <c r="C156" t="s">
        <v>574</v>
      </c>
      <c r="D156" t="s">
        <v>177</v>
      </c>
      <c r="E156" t="s">
        <v>816</v>
      </c>
      <c r="F156" t="s">
        <v>817</v>
      </c>
      <c r="G156" t="s">
        <v>801</v>
      </c>
      <c r="H156" t="s">
        <v>802</v>
      </c>
      <c r="I156" t="s">
        <v>436</v>
      </c>
      <c r="J156" t="s">
        <v>437</v>
      </c>
      <c r="Q156">
        <v>67</v>
      </c>
      <c r="R156" t="s">
        <v>537</v>
      </c>
      <c r="S156" t="s">
        <v>48</v>
      </c>
      <c r="T156" t="s">
        <v>815</v>
      </c>
      <c r="U156" t="s">
        <v>337</v>
      </c>
      <c r="V156" t="s">
        <v>48</v>
      </c>
      <c r="W156" t="s">
        <v>48</v>
      </c>
    </row>
    <row r="157" spans="1:23" x14ac:dyDescent="0.3">
      <c r="A157" t="s">
        <v>580</v>
      </c>
      <c r="B157" t="s">
        <v>275</v>
      </c>
      <c r="C157" t="s">
        <v>580</v>
      </c>
      <c r="D157" t="s">
        <v>275</v>
      </c>
      <c r="E157" t="s">
        <v>816</v>
      </c>
      <c r="F157" t="s">
        <v>817</v>
      </c>
      <c r="G157" t="s">
        <v>801</v>
      </c>
      <c r="H157" t="s">
        <v>802</v>
      </c>
      <c r="I157" t="s">
        <v>436</v>
      </c>
      <c r="J157" t="s">
        <v>437</v>
      </c>
      <c r="Q157">
        <v>70</v>
      </c>
      <c r="R157" t="s">
        <v>541</v>
      </c>
      <c r="S157" t="s">
        <v>112</v>
      </c>
      <c r="T157" t="s">
        <v>815</v>
      </c>
      <c r="U157" t="s">
        <v>337</v>
      </c>
      <c r="V157" t="s">
        <v>112</v>
      </c>
      <c r="W157" t="s">
        <v>112</v>
      </c>
    </row>
    <row r="158" spans="1:23" x14ac:dyDescent="0.3">
      <c r="A158" t="s">
        <v>585</v>
      </c>
      <c r="B158" t="s">
        <v>308</v>
      </c>
      <c r="C158" t="s">
        <v>585</v>
      </c>
      <c r="D158" t="s">
        <v>308</v>
      </c>
      <c r="E158" t="s">
        <v>816</v>
      </c>
      <c r="F158" t="s">
        <v>817</v>
      </c>
      <c r="G158" t="s">
        <v>801</v>
      </c>
      <c r="H158" t="s">
        <v>802</v>
      </c>
      <c r="I158" t="s">
        <v>436</v>
      </c>
      <c r="J158" t="s">
        <v>437</v>
      </c>
      <c r="Q158">
        <v>73</v>
      </c>
      <c r="R158" t="s">
        <v>532</v>
      </c>
      <c r="S158" t="s">
        <v>166</v>
      </c>
      <c r="T158" t="s">
        <v>815</v>
      </c>
      <c r="U158" t="s">
        <v>337</v>
      </c>
      <c r="V158" t="s">
        <v>166</v>
      </c>
      <c r="W158" t="s">
        <v>166</v>
      </c>
    </row>
    <row r="159" spans="1:23" x14ac:dyDescent="0.3">
      <c r="A159" t="s">
        <v>558</v>
      </c>
      <c r="B159" t="s">
        <v>22</v>
      </c>
      <c r="C159" t="s">
        <v>558</v>
      </c>
      <c r="D159" t="s">
        <v>22</v>
      </c>
      <c r="E159" t="s">
        <v>818</v>
      </c>
      <c r="F159" t="s">
        <v>819</v>
      </c>
      <c r="G159" t="s">
        <v>801</v>
      </c>
      <c r="H159" t="s">
        <v>802</v>
      </c>
      <c r="I159" t="s">
        <v>436</v>
      </c>
      <c r="J159" t="s">
        <v>437</v>
      </c>
      <c r="Q159">
        <v>109</v>
      </c>
      <c r="R159" t="s">
        <v>534</v>
      </c>
      <c r="S159" t="s">
        <v>178</v>
      </c>
      <c r="T159" t="s">
        <v>815</v>
      </c>
      <c r="U159" t="s">
        <v>337</v>
      </c>
      <c r="V159" t="s">
        <v>178</v>
      </c>
      <c r="W159" t="s">
        <v>178</v>
      </c>
    </row>
    <row r="160" spans="1:23" x14ac:dyDescent="0.3">
      <c r="A160" t="s">
        <v>570</v>
      </c>
      <c r="B160" t="s">
        <v>128</v>
      </c>
      <c r="C160" t="s">
        <v>570</v>
      </c>
      <c r="D160" t="s">
        <v>128</v>
      </c>
      <c r="E160" t="s">
        <v>818</v>
      </c>
      <c r="F160" t="s">
        <v>819</v>
      </c>
      <c r="G160" t="s">
        <v>801</v>
      </c>
      <c r="H160" t="s">
        <v>802</v>
      </c>
      <c r="I160" t="s">
        <v>436</v>
      </c>
      <c r="J160" t="s">
        <v>437</v>
      </c>
      <c r="Q160">
        <v>111</v>
      </c>
      <c r="R160" t="s">
        <v>543</v>
      </c>
      <c r="S160" t="s">
        <v>221</v>
      </c>
      <c r="T160" t="s">
        <v>815</v>
      </c>
      <c r="U160" t="s">
        <v>337</v>
      </c>
      <c r="V160" t="s">
        <v>221</v>
      </c>
      <c r="W160" t="s">
        <v>221</v>
      </c>
    </row>
    <row r="161" spans="1:22" x14ac:dyDescent="0.3">
      <c r="A161" t="s">
        <v>577</v>
      </c>
      <c r="B161" t="s">
        <v>222</v>
      </c>
      <c r="C161" t="s">
        <v>577</v>
      </c>
      <c r="D161" t="s">
        <v>222</v>
      </c>
      <c r="E161" t="s">
        <v>818</v>
      </c>
      <c r="F161" t="s">
        <v>819</v>
      </c>
      <c r="G161" t="s">
        <v>801</v>
      </c>
      <c r="H161" t="s">
        <v>802</v>
      </c>
      <c r="I161" t="s">
        <v>436</v>
      </c>
      <c r="J161" t="s">
        <v>437</v>
      </c>
      <c r="Q161">
        <v>232</v>
      </c>
      <c r="R161" t="s">
        <v>820</v>
      </c>
      <c r="S161" t="s">
        <v>15</v>
      </c>
      <c r="T161" t="s">
        <v>821</v>
      </c>
      <c r="U161" t="s">
        <v>822</v>
      </c>
      <c r="V161" t="s">
        <v>15</v>
      </c>
    </row>
    <row r="162" spans="1:22" x14ac:dyDescent="0.3">
      <c r="A162" t="s">
        <v>823</v>
      </c>
      <c r="B162" t="s">
        <v>133</v>
      </c>
      <c r="C162" t="s">
        <v>823</v>
      </c>
      <c r="D162" t="s">
        <v>133</v>
      </c>
      <c r="E162" t="s">
        <v>824</v>
      </c>
      <c r="F162" t="s">
        <v>133</v>
      </c>
      <c r="G162" t="s">
        <v>825</v>
      </c>
      <c r="H162" t="s">
        <v>826</v>
      </c>
      <c r="I162" t="s">
        <v>827</v>
      </c>
      <c r="J162" t="s">
        <v>828</v>
      </c>
      <c r="Q162">
        <v>233</v>
      </c>
      <c r="R162" t="s">
        <v>829</v>
      </c>
      <c r="S162" t="s">
        <v>17</v>
      </c>
      <c r="T162" t="s">
        <v>821</v>
      </c>
      <c r="U162" t="s">
        <v>822</v>
      </c>
      <c r="V162" t="s">
        <v>17</v>
      </c>
    </row>
    <row r="163" spans="1:22" x14ac:dyDescent="0.3">
      <c r="A163" t="s">
        <v>830</v>
      </c>
      <c r="B163" t="s">
        <v>46</v>
      </c>
      <c r="C163" t="s">
        <v>830</v>
      </c>
      <c r="D163" t="s">
        <v>46</v>
      </c>
      <c r="E163" t="s">
        <v>831</v>
      </c>
      <c r="F163" t="s">
        <v>832</v>
      </c>
      <c r="G163" t="s">
        <v>825</v>
      </c>
      <c r="H163" t="s">
        <v>826</v>
      </c>
      <c r="I163" t="s">
        <v>827</v>
      </c>
      <c r="J163" t="s">
        <v>828</v>
      </c>
      <c r="Q163">
        <v>234</v>
      </c>
      <c r="R163" t="s">
        <v>833</v>
      </c>
      <c r="S163" t="s">
        <v>27</v>
      </c>
      <c r="T163" t="s">
        <v>821</v>
      </c>
      <c r="U163" t="s">
        <v>822</v>
      </c>
      <c r="V163" t="s">
        <v>27</v>
      </c>
    </row>
    <row r="164" spans="1:22" x14ac:dyDescent="0.3">
      <c r="A164" t="s">
        <v>834</v>
      </c>
      <c r="B164" t="s">
        <v>164</v>
      </c>
      <c r="C164" t="s">
        <v>834</v>
      </c>
      <c r="D164" t="s">
        <v>164</v>
      </c>
      <c r="E164" t="s">
        <v>831</v>
      </c>
      <c r="F164" t="s">
        <v>832</v>
      </c>
      <c r="G164" t="s">
        <v>825</v>
      </c>
      <c r="H164" t="s">
        <v>826</v>
      </c>
      <c r="I164" t="s">
        <v>827</v>
      </c>
      <c r="J164" t="s">
        <v>828</v>
      </c>
      <c r="Q164">
        <v>235</v>
      </c>
      <c r="R164" t="s">
        <v>835</v>
      </c>
      <c r="S164" t="s">
        <v>40</v>
      </c>
      <c r="T164" t="s">
        <v>821</v>
      </c>
      <c r="U164" t="s">
        <v>822</v>
      </c>
      <c r="V164" t="s">
        <v>40</v>
      </c>
    </row>
    <row r="165" spans="1:22" x14ac:dyDescent="0.3">
      <c r="A165" t="s">
        <v>836</v>
      </c>
      <c r="B165" t="s">
        <v>209</v>
      </c>
      <c r="C165" t="s">
        <v>836</v>
      </c>
      <c r="D165" t="s">
        <v>209</v>
      </c>
      <c r="E165" t="s">
        <v>831</v>
      </c>
      <c r="F165" t="s">
        <v>832</v>
      </c>
      <c r="G165" t="s">
        <v>825</v>
      </c>
      <c r="H165" t="s">
        <v>826</v>
      </c>
      <c r="I165" t="s">
        <v>827</v>
      </c>
      <c r="J165" t="s">
        <v>828</v>
      </c>
      <c r="Q165">
        <v>236</v>
      </c>
      <c r="R165" t="s">
        <v>837</v>
      </c>
      <c r="S165" t="s">
        <v>45</v>
      </c>
      <c r="T165" t="s">
        <v>821</v>
      </c>
      <c r="U165" t="s">
        <v>822</v>
      </c>
      <c r="V165" t="s">
        <v>45</v>
      </c>
    </row>
    <row r="166" spans="1:22" x14ac:dyDescent="0.3">
      <c r="A166" t="s">
        <v>838</v>
      </c>
      <c r="B166" t="s">
        <v>314</v>
      </c>
      <c r="C166" t="s">
        <v>838</v>
      </c>
      <c r="D166" t="s">
        <v>314</v>
      </c>
      <c r="E166" t="s">
        <v>831</v>
      </c>
      <c r="F166" t="s">
        <v>832</v>
      </c>
      <c r="G166" t="s">
        <v>825</v>
      </c>
      <c r="H166" t="s">
        <v>826</v>
      </c>
      <c r="I166" t="s">
        <v>827</v>
      </c>
      <c r="J166" t="s">
        <v>828</v>
      </c>
      <c r="Q166">
        <v>237</v>
      </c>
      <c r="R166" t="s">
        <v>839</v>
      </c>
      <c r="S166" t="s">
        <v>78</v>
      </c>
      <c r="T166" t="s">
        <v>821</v>
      </c>
      <c r="U166" t="s">
        <v>822</v>
      </c>
      <c r="V166" t="s">
        <v>78</v>
      </c>
    </row>
    <row r="167" spans="1:22" x14ac:dyDescent="0.3">
      <c r="A167" t="s">
        <v>840</v>
      </c>
      <c r="B167" t="s">
        <v>316</v>
      </c>
      <c r="C167" t="s">
        <v>840</v>
      </c>
      <c r="D167" t="s">
        <v>316</v>
      </c>
      <c r="E167" t="s">
        <v>831</v>
      </c>
      <c r="F167" t="s">
        <v>832</v>
      </c>
      <c r="G167" t="s">
        <v>825</v>
      </c>
      <c r="H167" t="s">
        <v>826</v>
      </c>
      <c r="I167" t="s">
        <v>827</v>
      </c>
      <c r="J167" t="s">
        <v>828</v>
      </c>
      <c r="Q167">
        <v>238</v>
      </c>
      <c r="R167" t="s">
        <v>841</v>
      </c>
      <c r="S167" t="s">
        <v>88</v>
      </c>
      <c r="T167" t="s">
        <v>821</v>
      </c>
      <c r="U167" t="s">
        <v>822</v>
      </c>
      <c r="V167" t="s">
        <v>88</v>
      </c>
    </row>
    <row r="168" spans="1:22" x14ac:dyDescent="0.3">
      <c r="A168" t="s">
        <v>842</v>
      </c>
      <c r="B168" t="s">
        <v>318</v>
      </c>
      <c r="C168" t="s">
        <v>842</v>
      </c>
      <c r="D168" t="s">
        <v>318</v>
      </c>
      <c r="E168" t="s">
        <v>831</v>
      </c>
      <c r="F168" t="s">
        <v>832</v>
      </c>
      <c r="G168" t="s">
        <v>825</v>
      </c>
      <c r="H168" t="s">
        <v>826</v>
      </c>
      <c r="I168" t="s">
        <v>827</v>
      </c>
      <c r="J168" t="s">
        <v>828</v>
      </c>
      <c r="Q168">
        <v>239</v>
      </c>
      <c r="R168" t="s">
        <v>843</v>
      </c>
      <c r="S168" t="s">
        <v>101</v>
      </c>
      <c r="T168" t="s">
        <v>821</v>
      </c>
      <c r="U168" t="s">
        <v>822</v>
      </c>
      <c r="V168" t="s">
        <v>101</v>
      </c>
    </row>
    <row r="169" spans="1:22" x14ac:dyDescent="0.3">
      <c r="A169" t="s">
        <v>844</v>
      </c>
      <c r="B169" t="s">
        <v>192</v>
      </c>
      <c r="C169" t="s">
        <v>844</v>
      </c>
      <c r="D169" t="s">
        <v>192</v>
      </c>
      <c r="E169" t="s">
        <v>845</v>
      </c>
      <c r="F169" t="s">
        <v>846</v>
      </c>
      <c r="G169" t="s">
        <v>825</v>
      </c>
      <c r="H169" t="s">
        <v>826</v>
      </c>
      <c r="I169" t="s">
        <v>827</v>
      </c>
      <c r="J169" t="s">
        <v>828</v>
      </c>
      <c r="Q169">
        <v>240</v>
      </c>
      <c r="R169" t="s">
        <v>847</v>
      </c>
      <c r="S169" t="s">
        <v>117</v>
      </c>
      <c r="T169" t="s">
        <v>821</v>
      </c>
      <c r="U169" t="s">
        <v>822</v>
      </c>
      <c r="V169" t="s">
        <v>117</v>
      </c>
    </row>
    <row r="170" spans="1:22" x14ac:dyDescent="0.3">
      <c r="A170" t="s">
        <v>848</v>
      </c>
      <c r="B170" t="s">
        <v>197</v>
      </c>
      <c r="C170" t="s">
        <v>848</v>
      </c>
      <c r="D170" t="s">
        <v>197</v>
      </c>
      <c r="E170" t="s">
        <v>845</v>
      </c>
      <c r="F170" t="s">
        <v>846</v>
      </c>
      <c r="G170" t="s">
        <v>825</v>
      </c>
      <c r="H170" t="s">
        <v>826</v>
      </c>
      <c r="I170" t="s">
        <v>827</v>
      </c>
      <c r="J170" t="s">
        <v>828</v>
      </c>
      <c r="Q170">
        <v>241</v>
      </c>
      <c r="R170" t="s">
        <v>849</v>
      </c>
      <c r="S170" t="s">
        <v>127</v>
      </c>
      <c r="T170" t="s">
        <v>821</v>
      </c>
      <c r="U170" t="s">
        <v>822</v>
      </c>
      <c r="V170" t="s">
        <v>127</v>
      </c>
    </row>
    <row r="171" spans="1:22" x14ac:dyDescent="0.3">
      <c r="A171" t="s">
        <v>850</v>
      </c>
      <c r="B171" t="s">
        <v>219</v>
      </c>
      <c r="C171" t="s">
        <v>850</v>
      </c>
      <c r="D171" t="s">
        <v>219</v>
      </c>
      <c r="E171" t="s">
        <v>845</v>
      </c>
      <c r="F171" t="s">
        <v>846</v>
      </c>
      <c r="G171" t="s">
        <v>825</v>
      </c>
      <c r="H171" t="s">
        <v>826</v>
      </c>
      <c r="I171" t="s">
        <v>827</v>
      </c>
      <c r="J171" t="s">
        <v>828</v>
      </c>
      <c r="Q171">
        <v>242</v>
      </c>
      <c r="R171" t="s">
        <v>851</v>
      </c>
      <c r="S171" t="s">
        <v>132</v>
      </c>
      <c r="T171" t="s">
        <v>821</v>
      </c>
      <c r="U171" t="s">
        <v>822</v>
      </c>
      <c r="V171" t="s">
        <v>132</v>
      </c>
    </row>
    <row r="172" spans="1:22" x14ac:dyDescent="0.3">
      <c r="A172" t="s">
        <v>852</v>
      </c>
      <c r="B172" t="s">
        <v>262</v>
      </c>
      <c r="C172" t="s">
        <v>852</v>
      </c>
      <c r="D172" t="s">
        <v>262</v>
      </c>
      <c r="E172" t="s">
        <v>845</v>
      </c>
      <c r="F172" t="s">
        <v>846</v>
      </c>
      <c r="G172" t="s">
        <v>825</v>
      </c>
      <c r="H172" t="s">
        <v>826</v>
      </c>
      <c r="I172" t="s">
        <v>827</v>
      </c>
      <c r="J172" t="s">
        <v>828</v>
      </c>
      <c r="Q172">
        <v>243</v>
      </c>
      <c r="R172" t="s">
        <v>853</v>
      </c>
      <c r="S172" t="s">
        <v>136</v>
      </c>
      <c r="T172" t="s">
        <v>821</v>
      </c>
      <c r="U172" t="s">
        <v>822</v>
      </c>
      <c r="V172" t="s">
        <v>136</v>
      </c>
    </row>
    <row r="173" spans="1:22" x14ac:dyDescent="0.3">
      <c r="A173" t="s">
        <v>854</v>
      </c>
      <c r="B173" t="s">
        <v>293</v>
      </c>
      <c r="C173" t="s">
        <v>854</v>
      </c>
      <c r="D173" t="s">
        <v>293</v>
      </c>
      <c r="E173" t="s">
        <v>845</v>
      </c>
      <c r="F173" t="s">
        <v>846</v>
      </c>
      <c r="G173" t="s">
        <v>825</v>
      </c>
      <c r="H173" t="s">
        <v>826</v>
      </c>
      <c r="I173" t="s">
        <v>827</v>
      </c>
      <c r="J173" t="s">
        <v>828</v>
      </c>
      <c r="Q173">
        <v>244</v>
      </c>
      <c r="R173" t="s">
        <v>855</v>
      </c>
      <c r="S173" t="s">
        <v>139</v>
      </c>
      <c r="T173" t="s">
        <v>821</v>
      </c>
      <c r="U173" t="s">
        <v>822</v>
      </c>
      <c r="V173" t="s">
        <v>139</v>
      </c>
    </row>
    <row r="174" spans="1:22" x14ac:dyDescent="0.3">
      <c r="A174" t="s">
        <v>856</v>
      </c>
      <c r="B174" t="s">
        <v>857</v>
      </c>
      <c r="C174" t="s">
        <v>858</v>
      </c>
      <c r="D174" t="s">
        <v>859</v>
      </c>
      <c r="E174" t="s">
        <v>860</v>
      </c>
      <c r="F174" t="s">
        <v>861</v>
      </c>
      <c r="G174" t="s">
        <v>862</v>
      </c>
      <c r="H174" t="s">
        <v>863</v>
      </c>
      <c r="I174" t="s">
        <v>674</v>
      </c>
      <c r="J174" t="s">
        <v>675</v>
      </c>
      <c r="Q174">
        <v>245</v>
      </c>
      <c r="R174" t="s">
        <v>864</v>
      </c>
      <c r="S174" t="s">
        <v>149</v>
      </c>
      <c r="T174" t="s">
        <v>821</v>
      </c>
      <c r="U174" t="s">
        <v>822</v>
      </c>
      <c r="V174" t="s">
        <v>149</v>
      </c>
    </row>
    <row r="175" spans="1:22" x14ac:dyDescent="0.3">
      <c r="A175" t="s">
        <v>856</v>
      </c>
      <c r="B175" t="s">
        <v>857</v>
      </c>
      <c r="C175" t="s">
        <v>865</v>
      </c>
      <c r="D175" t="s">
        <v>866</v>
      </c>
      <c r="E175" t="s">
        <v>860</v>
      </c>
      <c r="F175" t="s">
        <v>861</v>
      </c>
      <c r="G175" t="s">
        <v>862</v>
      </c>
      <c r="H175" t="s">
        <v>863</v>
      </c>
      <c r="I175" t="s">
        <v>674</v>
      </c>
      <c r="J175" t="s">
        <v>675</v>
      </c>
      <c r="Q175">
        <v>246</v>
      </c>
      <c r="R175" t="s">
        <v>867</v>
      </c>
      <c r="S175" t="s">
        <v>170</v>
      </c>
      <c r="T175" t="s">
        <v>821</v>
      </c>
      <c r="U175" t="s">
        <v>822</v>
      </c>
      <c r="V175" t="s">
        <v>170</v>
      </c>
    </row>
    <row r="176" spans="1:22" x14ac:dyDescent="0.3">
      <c r="A176" t="s">
        <v>856</v>
      </c>
      <c r="B176" t="s">
        <v>857</v>
      </c>
      <c r="C176" t="s">
        <v>868</v>
      </c>
      <c r="D176" t="s">
        <v>869</v>
      </c>
      <c r="E176" t="s">
        <v>870</v>
      </c>
      <c r="F176" t="s">
        <v>871</v>
      </c>
      <c r="G176" t="s">
        <v>862</v>
      </c>
      <c r="H176" t="s">
        <v>863</v>
      </c>
      <c r="I176" t="s">
        <v>674</v>
      </c>
      <c r="J176" t="s">
        <v>675</v>
      </c>
      <c r="Q176">
        <v>247</v>
      </c>
      <c r="R176" t="s">
        <v>872</v>
      </c>
      <c r="S176" t="s">
        <v>207</v>
      </c>
      <c r="T176" t="s">
        <v>821</v>
      </c>
      <c r="U176" t="s">
        <v>822</v>
      </c>
      <c r="V176" t="s">
        <v>207</v>
      </c>
    </row>
    <row r="177" spans="1:22" x14ac:dyDescent="0.3">
      <c r="A177" t="s">
        <v>856</v>
      </c>
      <c r="B177" t="s">
        <v>857</v>
      </c>
      <c r="C177" t="s">
        <v>873</v>
      </c>
      <c r="D177" t="s">
        <v>874</v>
      </c>
      <c r="E177" t="s">
        <v>870</v>
      </c>
      <c r="F177" t="s">
        <v>871</v>
      </c>
      <c r="G177" t="s">
        <v>862</v>
      </c>
      <c r="H177" t="s">
        <v>863</v>
      </c>
      <c r="I177" t="s">
        <v>674</v>
      </c>
      <c r="J177" t="s">
        <v>675</v>
      </c>
      <c r="Q177">
        <v>248</v>
      </c>
      <c r="R177" t="s">
        <v>875</v>
      </c>
      <c r="S177" t="s">
        <v>212</v>
      </c>
      <c r="T177" t="s">
        <v>821</v>
      </c>
      <c r="U177" t="s">
        <v>822</v>
      </c>
      <c r="V177" t="s">
        <v>212</v>
      </c>
    </row>
    <row r="178" spans="1:22" x14ac:dyDescent="0.3">
      <c r="A178" t="s">
        <v>876</v>
      </c>
      <c r="B178" t="s">
        <v>877</v>
      </c>
      <c r="C178" t="s">
        <v>878</v>
      </c>
      <c r="D178" t="s">
        <v>879</v>
      </c>
      <c r="E178" t="s">
        <v>870</v>
      </c>
      <c r="F178" t="s">
        <v>871</v>
      </c>
      <c r="G178" t="s">
        <v>862</v>
      </c>
      <c r="H178" t="s">
        <v>863</v>
      </c>
      <c r="I178" t="s">
        <v>674</v>
      </c>
      <c r="J178" t="s">
        <v>675</v>
      </c>
      <c r="Q178">
        <v>249</v>
      </c>
      <c r="R178" t="s">
        <v>880</v>
      </c>
      <c r="S178" t="s">
        <v>266</v>
      </c>
      <c r="T178" t="s">
        <v>821</v>
      </c>
      <c r="U178" t="s">
        <v>822</v>
      </c>
      <c r="V178" t="s">
        <v>266</v>
      </c>
    </row>
    <row r="179" spans="1:22" x14ac:dyDescent="0.3">
      <c r="A179" t="s">
        <v>876</v>
      </c>
      <c r="B179" t="s">
        <v>877</v>
      </c>
      <c r="C179" t="s">
        <v>881</v>
      </c>
      <c r="D179" t="s">
        <v>882</v>
      </c>
      <c r="E179" t="s">
        <v>870</v>
      </c>
      <c r="F179" t="s">
        <v>871</v>
      </c>
      <c r="G179" t="s">
        <v>862</v>
      </c>
      <c r="H179" t="s">
        <v>863</v>
      </c>
      <c r="I179" t="s">
        <v>674</v>
      </c>
      <c r="J179" t="s">
        <v>675</v>
      </c>
      <c r="Q179">
        <v>250</v>
      </c>
      <c r="R179" t="s">
        <v>883</v>
      </c>
      <c r="S179" t="s">
        <v>290</v>
      </c>
      <c r="T179" t="s">
        <v>821</v>
      </c>
      <c r="U179" t="s">
        <v>822</v>
      </c>
      <c r="V179" t="s">
        <v>290</v>
      </c>
    </row>
    <row r="180" spans="1:22" x14ac:dyDescent="0.3">
      <c r="A180" t="s">
        <v>884</v>
      </c>
      <c r="B180" t="s">
        <v>885</v>
      </c>
      <c r="C180" t="s">
        <v>886</v>
      </c>
      <c r="D180" t="s">
        <v>887</v>
      </c>
      <c r="E180" t="s">
        <v>888</v>
      </c>
      <c r="F180" t="s">
        <v>889</v>
      </c>
      <c r="G180" t="s">
        <v>862</v>
      </c>
      <c r="H180" t="s">
        <v>863</v>
      </c>
      <c r="I180" t="s">
        <v>674</v>
      </c>
      <c r="J180" t="s">
        <v>675</v>
      </c>
      <c r="Q180">
        <v>113</v>
      </c>
      <c r="R180" t="s">
        <v>456</v>
      </c>
      <c r="S180" t="s">
        <v>63</v>
      </c>
      <c r="T180" t="s">
        <v>890</v>
      </c>
      <c r="U180" t="s">
        <v>338</v>
      </c>
      <c r="V180" t="s">
        <v>63</v>
      </c>
    </row>
    <row r="181" spans="1:22" x14ac:dyDescent="0.3">
      <c r="A181" t="s">
        <v>891</v>
      </c>
      <c r="B181" t="s">
        <v>892</v>
      </c>
      <c r="C181" t="s">
        <v>893</v>
      </c>
      <c r="D181" t="s">
        <v>894</v>
      </c>
      <c r="E181" t="s">
        <v>888</v>
      </c>
      <c r="F181" t="s">
        <v>889</v>
      </c>
      <c r="G181" t="s">
        <v>862</v>
      </c>
      <c r="H181" t="s">
        <v>863</v>
      </c>
      <c r="I181" t="s">
        <v>674</v>
      </c>
      <c r="J181" t="s">
        <v>675</v>
      </c>
      <c r="Q181">
        <v>115</v>
      </c>
      <c r="R181" t="s">
        <v>460</v>
      </c>
      <c r="S181" t="s">
        <v>200</v>
      </c>
      <c r="T181" t="s">
        <v>890</v>
      </c>
      <c r="U181" t="s">
        <v>338</v>
      </c>
      <c r="V181" t="s">
        <v>200</v>
      </c>
    </row>
    <row r="182" spans="1:22" x14ac:dyDescent="0.3">
      <c r="A182" t="s">
        <v>891</v>
      </c>
      <c r="B182" t="s">
        <v>892</v>
      </c>
      <c r="C182" t="s">
        <v>895</v>
      </c>
      <c r="D182" t="s">
        <v>896</v>
      </c>
      <c r="E182" t="s">
        <v>888</v>
      </c>
      <c r="F182" t="s">
        <v>889</v>
      </c>
      <c r="G182" t="s">
        <v>862</v>
      </c>
      <c r="H182" t="s">
        <v>863</v>
      </c>
      <c r="I182" t="s">
        <v>674</v>
      </c>
      <c r="J182" t="s">
        <v>675</v>
      </c>
      <c r="Q182">
        <v>117</v>
      </c>
      <c r="R182" t="s">
        <v>462</v>
      </c>
      <c r="S182" t="s">
        <v>245</v>
      </c>
      <c r="T182" t="s">
        <v>890</v>
      </c>
      <c r="U182" t="s">
        <v>338</v>
      </c>
      <c r="V182" t="s">
        <v>245</v>
      </c>
    </row>
    <row r="183" spans="1:22" x14ac:dyDescent="0.3">
      <c r="A183" t="s">
        <v>856</v>
      </c>
      <c r="B183" t="s">
        <v>857</v>
      </c>
      <c r="C183" t="s">
        <v>897</v>
      </c>
      <c r="D183" t="s">
        <v>898</v>
      </c>
      <c r="E183" t="s">
        <v>888</v>
      </c>
      <c r="F183" t="s">
        <v>889</v>
      </c>
      <c r="G183" t="s">
        <v>862</v>
      </c>
      <c r="H183" t="s">
        <v>863</v>
      </c>
      <c r="I183" t="s">
        <v>674</v>
      </c>
      <c r="J183" t="s">
        <v>675</v>
      </c>
      <c r="Q183">
        <v>119</v>
      </c>
      <c r="R183" t="s">
        <v>464</v>
      </c>
      <c r="S183" t="s">
        <v>287</v>
      </c>
      <c r="T183" t="s">
        <v>890</v>
      </c>
      <c r="U183" t="s">
        <v>338</v>
      </c>
      <c r="V183" t="s">
        <v>287</v>
      </c>
    </row>
    <row r="184" spans="1:22" x14ac:dyDescent="0.3">
      <c r="A184" t="s">
        <v>856</v>
      </c>
      <c r="B184" t="s">
        <v>857</v>
      </c>
      <c r="C184" t="s">
        <v>899</v>
      </c>
      <c r="D184" t="s">
        <v>900</v>
      </c>
      <c r="E184" t="s">
        <v>888</v>
      </c>
      <c r="F184" t="s">
        <v>889</v>
      </c>
      <c r="G184" t="s">
        <v>862</v>
      </c>
      <c r="H184" t="s">
        <v>863</v>
      </c>
      <c r="I184" t="s">
        <v>674</v>
      </c>
      <c r="J184" t="s">
        <v>675</v>
      </c>
      <c r="Q184">
        <v>121</v>
      </c>
      <c r="R184" t="s">
        <v>466</v>
      </c>
      <c r="S184" t="s">
        <v>303</v>
      </c>
      <c r="T184" t="s">
        <v>890</v>
      </c>
      <c r="U184" t="s">
        <v>338</v>
      </c>
      <c r="V184" t="s">
        <v>303</v>
      </c>
    </row>
    <row r="185" spans="1:22" x14ac:dyDescent="0.3">
      <c r="A185" t="s">
        <v>901</v>
      </c>
      <c r="B185" t="s">
        <v>902</v>
      </c>
      <c r="C185" t="s">
        <v>903</v>
      </c>
      <c r="D185" t="s">
        <v>902</v>
      </c>
      <c r="E185" t="s">
        <v>904</v>
      </c>
      <c r="F185" t="s">
        <v>902</v>
      </c>
      <c r="G185" t="s">
        <v>862</v>
      </c>
      <c r="H185" t="s">
        <v>863</v>
      </c>
      <c r="I185" t="s">
        <v>674</v>
      </c>
      <c r="J185" t="s">
        <v>675</v>
      </c>
      <c r="Q185">
        <v>123</v>
      </c>
      <c r="R185" t="s">
        <v>563</v>
      </c>
      <c r="S185" t="s">
        <v>169</v>
      </c>
      <c r="T185" t="s">
        <v>905</v>
      </c>
      <c r="U185" t="s">
        <v>339</v>
      </c>
      <c r="V185" t="s">
        <v>169</v>
      </c>
    </row>
    <row r="186" spans="1:22" x14ac:dyDescent="0.3">
      <c r="A186" t="s">
        <v>906</v>
      </c>
      <c r="B186" t="s">
        <v>907</v>
      </c>
      <c r="C186" t="s">
        <v>908</v>
      </c>
      <c r="D186" t="s">
        <v>907</v>
      </c>
      <c r="E186" t="s">
        <v>909</v>
      </c>
      <c r="F186" t="s">
        <v>907</v>
      </c>
      <c r="G186" t="s">
        <v>862</v>
      </c>
      <c r="H186" t="s">
        <v>863</v>
      </c>
      <c r="I186" t="s">
        <v>674</v>
      </c>
      <c r="J186" t="s">
        <v>675</v>
      </c>
      <c r="Q186">
        <v>125</v>
      </c>
      <c r="R186" t="s">
        <v>569</v>
      </c>
      <c r="S186" t="s">
        <v>228</v>
      </c>
      <c r="T186" t="s">
        <v>905</v>
      </c>
      <c r="U186" t="s">
        <v>339</v>
      </c>
      <c r="V186" t="s">
        <v>228</v>
      </c>
    </row>
    <row r="187" spans="1:22" x14ac:dyDescent="0.3">
      <c r="A187" t="s">
        <v>910</v>
      </c>
      <c r="B187" t="s">
        <v>911</v>
      </c>
      <c r="C187" t="s">
        <v>912</v>
      </c>
      <c r="D187" t="s">
        <v>911</v>
      </c>
      <c r="E187" t="s">
        <v>913</v>
      </c>
      <c r="F187" t="s">
        <v>911</v>
      </c>
      <c r="G187" t="s">
        <v>862</v>
      </c>
      <c r="H187" t="s">
        <v>863</v>
      </c>
      <c r="I187" t="s">
        <v>674</v>
      </c>
      <c r="J187" t="s">
        <v>675</v>
      </c>
      <c r="Q187">
        <v>127</v>
      </c>
      <c r="R187" t="s">
        <v>571</v>
      </c>
      <c r="S187" t="s">
        <v>247</v>
      </c>
      <c r="T187" t="s">
        <v>905</v>
      </c>
      <c r="U187" t="s">
        <v>339</v>
      </c>
      <c r="V187" t="s">
        <v>247</v>
      </c>
    </row>
    <row r="188" spans="1:22" x14ac:dyDescent="0.3">
      <c r="A188" t="s">
        <v>605</v>
      </c>
      <c r="B188" t="s">
        <v>119</v>
      </c>
      <c r="C188" t="s">
        <v>605</v>
      </c>
      <c r="D188" t="s">
        <v>119</v>
      </c>
      <c r="E188" t="s">
        <v>914</v>
      </c>
      <c r="F188" t="s">
        <v>915</v>
      </c>
      <c r="G188" t="s">
        <v>916</v>
      </c>
      <c r="H188" t="s">
        <v>917</v>
      </c>
      <c r="I188" t="s">
        <v>918</v>
      </c>
      <c r="J188" t="s">
        <v>919</v>
      </c>
      <c r="Q188">
        <v>129</v>
      </c>
      <c r="R188" t="s">
        <v>573</v>
      </c>
      <c r="S188" t="s">
        <v>236</v>
      </c>
      <c r="T188" t="s">
        <v>905</v>
      </c>
      <c r="U188" t="s">
        <v>339</v>
      </c>
      <c r="V188" t="s">
        <v>236</v>
      </c>
    </row>
    <row r="189" spans="1:22" x14ac:dyDescent="0.3">
      <c r="A189" t="s">
        <v>634</v>
      </c>
      <c r="B189" t="s">
        <v>181</v>
      </c>
      <c r="C189" t="s">
        <v>634</v>
      </c>
      <c r="D189" t="s">
        <v>181</v>
      </c>
      <c r="E189" t="s">
        <v>914</v>
      </c>
      <c r="F189" t="s">
        <v>915</v>
      </c>
      <c r="G189" t="s">
        <v>916</v>
      </c>
      <c r="H189" t="s">
        <v>917</v>
      </c>
      <c r="I189" t="s">
        <v>918</v>
      </c>
      <c r="J189" t="s">
        <v>919</v>
      </c>
      <c r="Q189">
        <v>197</v>
      </c>
      <c r="R189" t="s">
        <v>920</v>
      </c>
      <c r="S189" t="s">
        <v>18</v>
      </c>
      <c r="T189" t="s">
        <v>921</v>
      </c>
      <c r="U189" t="s">
        <v>375</v>
      </c>
      <c r="V189" t="s">
        <v>18</v>
      </c>
    </row>
    <row r="190" spans="1:22" x14ac:dyDescent="0.3">
      <c r="A190" t="s">
        <v>642</v>
      </c>
      <c r="B190" t="s">
        <v>283</v>
      </c>
      <c r="C190" t="s">
        <v>642</v>
      </c>
      <c r="D190" t="s">
        <v>283</v>
      </c>
      <c r="E190" t="s">
        <v>922</v>
      </c>
      <c r="F190" t="s">
        <v>283</v>
      </c>
      <c r="G190" t="s">
        <v>916</v>
      </c>
      <c r="H190" t="s">
        <v>917</v>
      </c>
      <c r="I190" t="s">
        <v>918</v>
      </c>
      <c r="J190" t="s">
        <v>919</v>
      </c>
      <c r="Q190">
        <v>198</v>
      </c>
      <c r="R190" t="s">
        <v>923</v>
      </c>
      <c r="S190" t="s">
        <v>84</v>
      </c>
      <c r="T190" t="s">
        <v>921</v>
      </c>
      <c r="U190" t="s">
        <v>375</v>
      </c>
      <c r="V190" t="s">
        <v>84</v>
      </c>
    </row>
    <row r="191" spans="1:22" x14ac:dyDescent="0.3">
      <c r="A191" t="s">
        <v>611</v>
      </c>
      <c r="B191" t="s">
        <v>124</v>
      </c>
      <c r="C191" t="s">
        <v>611</v>
      </c>
      <c r="D191" t="s">
        <v>124</v>
      </c>
      <c r="E191" t="s">
        <v>924</v>
      </c>
      <c r="F191" t="s">
        <v>925</v>
      </c>
      <c r="G191" t="s">
        <v>916</v>
      </c>
      <c r="H191" t="s">
        <v>917</v>
      </c>
      <c r="I191" t="s">
        <v>918</v>
      </c>
      <c r="J191" t="s">
        <v>919</v>
      </c>
      <c r="Q191">
        <v>199</v>
      </c>
      <c r="R191" t="s">
        <v>926</v>
      </c>
      <c r="S191" t="s">
        <v>218</v>
      </c>
      <c r="T191" t="s">
        <v>921</v>
      </c>
      <c r="U191" t="s">
        <v>375</v>
      </c>
      <c r="V191" t="s">
        <v>218</v>
      </c>
    </row>
    <row r="192" spans="1:22" x14ac:dyDescent="0.3">
      <c r="A192" t="s">
        <v>615</v>
      </c>
      <c r="B192" t="s">
        <v>145</v>
      </c>
      <c r="C192" t="s">
        <v>615</v>
      </c>
      <c r="D192" t="s">
        <v>145</v>
      </c>
      <c r="E192" t="s">
        <v>924</v>
      </c>
      <c r="F192" t="s">
        <v>925</v>
      </c>
      <c r="G192" t="s">
        <v>916</v>
      </c>
      <c r="H192" t="s">
        <v>917</v>
      </c>
      <c r="I192" t="s">
        <v>918</v>
      </c>
      <c r="J192" t="s">
        <v>919</v>
      </c>
      <c r="Q192">
        <v>200</v>
      </c>
      <c r="R192" t="s">
        <v>927</v>
      </c>
      <c r="S192" t="s">
        <v>232</v>
      </c>
      <c r="T192" t="s">
        <v>921</v>
      </c>
      <c r="U192" t="s">
        <v>375</v>
      </c>
      <c r="V192" t="s">
        <v>232</v>
      </c>
    </row>
    <row r="193" spans="1:23" x14ac:dyDescent="0.3">
      <c r="A193" t="s">
        <v>629</v>
      </c>
      <c r="B193" t="s">
        <v>157</v>
      </c>
      <c r="C193" t="s">
        <v>629</v>
      </c>
      <c r="D193" t="s">
        <v>157</v>
      </c>
      <c r="E193" t="s">
        <v>928</v>
      </c>
      <c r="F193" t="s">
        <v>929</v>
      </c>
      <c r="G193" t="s">
        <v>916</v>
      </c>
      <c r="H193" t="s">
        <v>917</v>
      </c>
      <c r="I193" t="s">
        <v>918</v>
      </c>
      <c r="J193" t="s">
        <v>919</v>
      </c>
      <c r="Q193">
        <v>131</v>
      </c>
      <c r="R193" t="s">
        <v>930</v>
      </c>
      <c r="S193" t="s">
        <v>55</v>
      </c>
      <c r="T193" t="s">
        <v>931</v>
      </c>
      <c r="U193" t="s">
        <v>340</v>
      </c>
      <c r="V193" t="s">
        <v>55</v>
      </c>
      <c r="W193" t="s">
        <v>55</v>
      </c>
    </row>
    <row r="194" spans="1:23" x14ac:dyDescent="0.3">
      <c r="A194" t="s">
        <v>637</v>
      </c>
      <c r="B194" t="s">
        <v>252</v>
      </c>
      <c r="C194" t="s">
        <v>637</v>
      </c>
      <c r="D194" t="s">
        <v>252</v>
      </c>
      <c r="E194" t="s">
        <v>928</v>
      </c>
      <c r="F194" t="s">
        <v>929</v>
      </c>
      <c r="G194" t="s">
        <v>916</v>
      </c>
      <c r="H194" t="s">
        <v>917</v>
      </c>
      <c r="I194" t="s">
        <v>918</v>
      </c>
      <c r="J194" t="s">
        <v>919</v>
      </c>
      <c r="Q194">
        <v>133</v>
      </c>
      <c r="R194" t="s">
        <v>932</v>
      </c>
      <c r="S194" t="s">
        <v>95</v>
      </c>
      <c r="T194" t="s">
        <v>931</v>
      </c>
      <c r="U194" t="s">
        <v>340</v>
      </c>
      <c r="V194" t="s">
        <v>95</v>
      </c>
      <c r="W194" t="s">
        <v>95</v>
      </c>
    </row>
    <row r="195" spans="1:23" x14ac:dyDescent="0.3">
      <c r="A195" t="s">
        <v>626</v>
      </c>
      <c r="B195" t="s">
        <v>152</v>
      </c>
      <c r="C195" t="s">
        <v>626</v>
      </c>
      <c r="D195" t="s">
        <v>152</v>
      </c>
      <c r="E195" t="s">
        <v>933</v>
      </c>
      <c r="F195" t="s">
        <v>152</v>
      </c>
      <c r="G195" t="s">
        <v>916</v>
      </c>
      <c r="H195" t="s">
        <v>917</v>
      </c>
      <c r="I195" t="s">
        <v>918</v>
      </c>
      <c r="J195" t="s">
        <v>919</v>
      </c>
      <c r="Q195">
        <v>135</v>
      </c>
      <c r="R195" t="s">
        <v>934</v>
      </c>
      <c r="S195" t="s">
        <v>158</v>
      </c>
      <c r="T195" t="s">
        <v>931</v>
      </c>
      <c r="U195" t="s">
        <v>340</v>
      </c>
      <c r="V195" t="s">
        <v>158</v>
      </c>
      <c r="W195" t="s">
        <v>158</v>
      </c>
    </row>
    <row r="196" spans="1:23" x14ac:dyDescent="0.3">
      <c r="A196" t="s">
        <v>599</v>
      </c>
      <c r="B196" t="s">
        <v>69</v>
      </c>
      <c r="C196" t="s">
        <v>599</v>
      </c>
      <c r="D196" t="s">
        <v>69</v>
      </c>
      <c r="E196" t="s">
        <v>935</v>
      </c>
      <c r="F196" t="s">
        <v>936</v>
      </c>
      <c r="G196" t="s">
        <v>937</v>
      </c>
      <c r="H196" t="s">
        <v>938</v>
      </c>
      <c r="I196" t="s">
        <v>918</v>
      </c>
      <c r="J196" t="s">
        <v>919</v>
      </c>
      <c r="Q196">
        <v>137</v>
      </c>
      <c r="R196" t="s">
        <v>939</v>
      </c>
      <c r="S196" t="s">
        <v>180</v>
      </c>
      <c r="T196" t="s">
        <v>931</v>
      </c>
      <c r="U196" t="s">
        <v>340</v>
      </c>
      <c r="V196" t="s">
        <v>180</v>
      </c>
      <c r="W196" t="s">
        <v>180</v>
      </c>
    </row>
    <row r="197" spans="1:23" x14ac:dyDescent="0.3">
      <c r="A197" t="s">
        <v>603</v>
      </c>
      <c r="B197" t="s">
        <v>54</v>
      </c>
      <c r="C197" t="s">
        <v>603</v>
      </c>
      <c r="D197" t="s">
        <v>54</v>
      </c>
      <c r="E197" t="s">
        <v>935</v>
      </c>
      <c r="F197" t="s">
        <v>936</v>
      </c>
      <c r="G197" t="s">
        <v>937</v>
      </c>
      <c r="H197" t="s">
        <v>938</v>
      </c>
      <c r="I197" t="s">
        <v>918</v>
      </c>
      <c r="J197" t="s">
        <v>919</v>
      </c>
      <c r="Q197">
        <v>139</v>
      </c>
      <c r="R197" t="s">
        <v>940</v>
      </c>
      <c r="S197" t="s">
        <v>248</v>
      </c>
      <c r="T197" t="s">
        <v>931</v>
      </c>
      <c r="U197" t="s">
        <v>340</v>
      </c>
      <c r="V197" t="s">
        <v>248</v>
      </c>
      <c r="W197" t="s">
        <v>248</v>
      </c>
    </row>
    <row r="198" spans="1:23" x14ac:dyDescent="0.3">
      <c r="A198" t="s">
        <v>649</v>
      </c>
      <c r="B198" t="s">
        <v>305</v>
      </c>
      <c r="C198" t="s">
        <v>649</v>
      </c>
      <c r="D198" t="s">
        <v>305</v>
      </c>
      <c r="E198" t="s">
        <v>941</v>
      </c>
      <c r="F198" t="s">
        <v>305</v>
      </c>
      <c r="G198" t="s">
        <v>937</v>
      </c>
      <c r="H198" t="s">
        <v>938</v>
      </c>
      <c r="I198" t="s">
        <v>918</v>
      </c>
      <c r="J198" t="s">
        <v>919</v>
      </c>
      <c r="Q198">
        <v>141</v>
      </c>
      <c r="R198" t="s">
        <v>942</v>
      </c>
      <c r="S198" t="s">
        <v>256</v>
      </c>
      <c r="T198" t="s">
        <v>931</v>
      </c>
      <c r="U198" t="s">
        <v>340</v>
      </c>
      <c r="V198" t="s">
        <v>256</v>
      </c>
      <c r="W198" t="s">
        <v>256</v>
      </c>
    </row>
    <row r="199" spans="1:23" x14ac:dyDescent="0.3">
      <c r="A199" t="s">
        <v>609</v>
      </c>
      <c r="B199" t="s">
        <v>122</v>
      </c>
      <c r="C199" t="s">
        <v>609</v>
      </c>
      <c r="D199" t="s">
        <v>122</v>
      </c>
      <c r="E199" t="s">
        <v>943</v>
      </c>
      <c r="F199" t="s">
        <v>944</v>
      </c>
      <c r="G199" t="s">
        <v>937</v>
      </c>
      <c r="H199" t="s">
        <v>938</v>
      </c>
      <c r="I199" t="s">
        <v>918</v>
      </c>
      <c r="J199" t="s">
        <v>919</v>
      </c>
      <c r="Q199">
        <v>143</v>
      </c>
      <c r="R199" t="s">
        <v>945</v>
      </c>
      <c r="S199" t="s">
        <v>257</v>
      </c>
      <c r="T199" t="s">
        <v>931</v>
      </c>
      <c r="U199" t="s">
        <v>340</v>
      </c>
      <c r="V199" t="s">
        <v>257</v>
      </c>
      <c r="W199" t="s">
        <v>257</v>
      </c>
    </row>
    <row r="200" spans="1:23" x14ac:dyDescent="0.3">
      <c r="A200" t="s">
        <v>617</v>
      </c>
      <c r="B200" t="s">
        <v>146</v>
      </c>
      <c r="C200" t="s">
        <v>617</v>
      </c>
      <c r="D200" t="s">
        <v>146</v>
      </c>
      <c r="E200" t="s">
        <v>943</v>
      </c>
      <c r="F200" t="s">
        <v>944</v>
      </c>
      <c r="G200" t="s">
        <v>937</v>
      </c>
      <c r="H200" t="s">
        <v>938</v>
      </c>
      <c r="I200" t="s">
        <v>918</v>
      </c>
      <c r="J200" t="s">
        <v>919</v>
      </c>
      <c r="Q200">
        <v>149</v>
      </c>
      <c r="R200" t="s">
        <v>946</v>
      </c>
      <c r="S200" t="s">
        <v>270</v>
      </c>
      <c r="T200" t="s">
        <v>931</v>
      </c>
      <c r="U200" t="s">
        <v>340</v>
      </c>
      <c r="V200" t="s">
        <v>270</v>
      </c>
      <c r="W200" t="s">
        <v>270</v>
      </c>
    </row>
    <row r="201" spans="1:23" x14ac:dyDescent="0.3">
      <c r="A201" t="s">
        <v>645</v>
      </c>
      <c r="B201" t="s">
        <v>291</v>
      </c>
      <c r="C201" t="s">
        <v>645</v>
      </c>
      <c r="D201" t="s">
        <v>291</v>
      </c>
      <c r="E201" t="s">
        <v>947</v>
      </c>
      <c r="F201" t="s">
        <v>291</v>
      </c>
      <c r="G201" t="s">
        <v>937</v>
      </c>
      <c r="H201" t="s">
        <v>938</v>
      </c>
      <c r="I201" t="s">
        <v>918</v>
      </c>
      <c r="J201" t="s">
        <v>919</v>
      </c>
      <c r="Q201">
        <v>144</v>
      </c>
      <c r="R201" t="s">
        <v>594</v>
      </c>
      <c r="S201" t="s">
        <v>96</v>
      </c>
      <c r="T201" t="s">
        <v>948</v>
      </c>
      <c r="U201" t="s">
        <v>341</v>
      </c>
      <c r="V201" t="s">
        <v>96</v>
      </c>
      <c r="W201" t="s">
        <v>14</v>
      </c>
    </row>
    <row r="202" spans="1:23" x14ac:dyDescent="0.3">
      <c r="A202" t="s">
        <v>949</v>
      </c>
      <c r="B202" t="s">
        <v>167</v>
      </c>
      <c r="C202" t="s">
        <v>949</v>
      </c>
      <c r="D202" t="s">
        <v>167</v>
      </c>
      <c r="E202" t="s">
        <v>950</v>
      </c>
      <c r="F202" t="s">
        <v>167</v>
      </c>
      <c r="G202" t="s">
        <v>951</v>
      </c>
      <c r="H202" t="s">
        <v>330</v>
      </c>
      <c r="I202" t="s">
        <v>436</v>
      </c>
      <c r="J202" t="s">
        <v>437</v>
      </c>
      <c r="Q202">
        <v>148</v>
      </c>
      <c r="R202" t="s">
        <v>595</v>
      </c>
      <c r="S202" t="s">
        <v>304</v>
      </c>
      <c r="T202" t="s">
        <v>948</v>
      </c>
      <c r="U202" t="s">
        <v>341</v>
      </c>
      <c r="V202" t="s">
        <v>304</v>
      </c>
      <c r="W202" t="s">
        <v>142</v>
      </c>
    </row>
    <row r="203" spans="1:23" x14ac:dyDescent="0.3">
      <c r="A203" t="s">
        <v>664</v>
      </c>
      <c r="B203" t="s">
        <v>81</v>
      </c>
      <c r="C203" t="s">
        <v>664</v>
      </c>
      <c r="D203" t="s">
        <v>81</v>
      </c>
      <c r="E203" t="s">
        <v>952</v>
      </c>
      <c r="F203" t="s">
        <v>953</v>
      </c>
      <c r="G203" t="s">
        <v>951</v>
      </c>
      <c r="H203" t="s">
        <v>330</v>
      </c>
      <c r="I203" t="s">
        <v>436</v>
      </c>
      <c r="J203" t="s">
        <v>437</v>
      </c>
      <c r="Q203">
        <v>151</v>
      </c>
      <c r="R203" t="s">
        <v>589</v>
      </c>
      <c r="S203" t="s">
        <v>14</v>
      </c>
      <c r="T203" t="s">
        <v>948</v>
      </c>
      <c r="U203" t="s">
        <v>341</v>
      </c>
      <c r="V203" t="s">
        <v>14</v>
      </c>
      <c r="W203" t="s">
        <v>172</v>
      </c>
    </row>
    <row r="204" spans="1:23" x14ac:dyDescent="0.3">
      <c r="A204" t="s">
        <v>676</v>
      </c>
      <c r="B204" t="s">
        <v>115</v>
      </c>
      <c r="C204" t="s">
        <v>676</v>
      </c>
      <c r="D204" t="s">
        <v>115</v>
      </c>
      <c r="E204" t="s">
        <v>952</v>
      </c>
      <c r="F204" t="s">
        <v>953</v>
      </c>
      <c r="G204" t="s">
        <v>951</v>
      </c>
      <c r="H204" t="s">
        <v>330</v>
      </c>
      <c r="I204" t="s">
        <v>436</v>
      </c>
      <c r="J204" t="s">
        <v>437</v>
      </c>
      <c r="Q204">
        <v>153</v>
      </c>
      <c r="R204" t="s">
        <v>592</v>
      </c>
      <c r="S204" t="s">
        <v>142</v>
      </c>
      <c r="T204" t="s">
        <v>948</v>
      </c>
      <c r="U204" t="s">
        <v>341</v>
      </c>
      <c r="V204" t="s">
        <v>142</v>
      </c>
      <c r="W204" t="s">
        <v>96</v>
      </c>
    </row>
    <row r="205" spans="1:23" x14ac:dyDescent="0.3">
      <c r="A205" t="s">
        <v>696</v>
      </c>
      <c r="B205" t="s">
        <v>267</v>
      </c>
      <c r="C205" t="s">
        <v>696</v>
      </c>
      <c r="D205" t="s">
        <v>267</v>
      </c>
      <c r="E205" t="s">
        <v>952</v>
      </c>
      <c r="F205" t="s">
        <v>953</v>
      </c>
      <c r="G205" t="s">
        <v>951</v>
      </c>
      <c r="H205" t="s">
        <v>330</v>
      </c>
      <c r="I205" t="s">
        <v>436</v>
      </c>
      <c r="J205" t="s">
        <v>437</v>
      </c>
      <c r="Q205">
        <v>155</v>
      </c>
      <c r="R205" t="s">
        <v>593</v>
      </c>
      <c r="S205" t="s">
        <v>172</v>
      </c>
      <c r="T205" t="s">
        <v>948</v>
      </c>
      <c r="U205" t="s">
        <v>341</v>
      </c>
      <c r="V205" t="s">
        <v>172</v>
      </c>
      <c r="W205" t="s">
        <v>304</v>
      </c>
    </row>
    <row r="206" spans="1:23" x14ac:dyDescent="0.3">
      <c r="A206" t="s">
        <v>660</v>
      </c>
      <c r="B206" t="s">
        <v>56</v>
      </c>
      <c r="C206" t="s">
        <v>660</v>
      </c>
      <c r="D206" t="s">
        <v>56</v>
      </c>
      <c r="E206" t="s">
        <v>954</v>
      </c>
      <c r="F206" t="s">
        <v>955</v>
      </c>
      <c r="G206" t="s">
        <v>951</v>
      </c>
      <c r="H206" t="s">
        <v>330</v>
      </c>
      <c r="I206" t="s">
        <v>436</v>
      </c>
      <c r="J206" t="s">
        <v>437</v>
      </c>
      <c r="Q206">
        <v>150</v>
      </c>
      <c r="R206" t="s">
        <v>956</v>
      </c>
      <c r="S206" t="s">
        <v>100</v>
      </c>
      <c r="T206" t="s">
        <v>957</v>
      </c>
      <c r="U206" t="s">
        <v>342</v>
      </c>
      <c r="V206" t="s">
        <v>100</v>
      </c>
    </row>
    <row r="207" spans="1:23" x14ac:dyDescent="0.3">
      <c r="A207" t="s">
        <v>666</v>
      </c>
      <c r="B207" t="s">
        <v>86</v>
      </c>
      <c r="C207" t="s">
        <v>666</v>
      </c>
      <c r="D207" t="s">
        <v>86</v>
      </c>
      <c r="E207" t="s">
        <v>954</v>
      </c>
      <c r="F207" t="s">
        <v>955</v>
      </c>
      <c r="G207" t="s">
        <v>951</v>
      </c>
      <c r="H207" t="s">
        <v>330</v>
      </c>
      <c r="I207" t="s">
        <v>436</v>
      </c>
      <c r="J207" t="s">
        <v>437</v>
      </c>
      <c r="Q207">
        <v>152</v>
      </c>
      <c r="R207" t="s">
        <v>958</v>
      </c>
      <c r="S207" t="s">
        <v>103</v>
      </c>
      <c r="T207" t="s">
        <v>957</v>
      </c>
      <c r="U207" t="s">
        <v>342</v>
      </c>
      <c r="V207" t="s">
        <v>103</v>
      </c>
    </row>
    <row r="208" spans="1:23" x14ac:dyDescent="0.3">
      <c r="A208" t="s">
        <v>690</v>
      </c>
      <c r="B208" t="s">
        <v>108</v>
      </c>
      <c r="C208" t="s">
        <v>690</v>
      </c>
      <c r="D208" t="s">
        <v>108</v>
      </c>
      <c r="E208" t="s">
        <v>954</v>
      </c>
      <c r="F208" t="s">
        <v>955</v>
      </c>
      <c r="G208" t="s">
        <v>951</v>
      </c>
      <c r="H208" t="s">
        <v>330</v>
      </c>
      <c r="I208" t="s">
        <v>436</v>
      </c>
      <c r="J208" t="s">
        <v>437</v>
      </c>
      <c r="Q208">
        <v>154</v>
      </c>
      <c r="R208" t="s">
        <v>959</v>
      </c>
      <c r="S208" t="s">
        <v>118</v>
      </c>
      <c r="T208" t="s">
        <v>957</v>
      </c>
      <c r="U208" t="s">
        <v>342</v>
      </c>
      <c r="V208" t="s">
        <v>118</v>
      </c>
    </row>
    <row r="209" spans="1:22" x14ac:dyDescent="0.3">
      <c r="A209" t="s">
        <v>700</v>
      </c>
      <c r="B209" t="s">
        <v>277</v>
      </c>
      <c r="C209" t="s">
        <v>700</v>
      </c>
      <c r="D209" t="s">
        <v>277</v>
      </c>
      <c r="E209" t="s">
        <v>954</v>
      </c>
      <c r="F209" t="s">
        <v>955</v>
      </c>
      <c r="G209" t="s">
        <v>951</v>
      </c>
      <c r="H209" t="s">
        <v>330</v>
      </c>
      <c r="I209" t="s">
        <v>436</v>
      </c>
      <c r="J209" t="s">
        <v>437</v>
      </c>
      <c r="Q209">
        <v>156</v>
      </c>
      <c r="R209" t="s">
        <v>960</v>
      </c>
      <c r="S209" t="s">
        <v>176</v>
      </c>
      <c r="T209" t="s">
        <v>957</v>
      </c>
      <c r="U209" t="s">
        <v>342</v>
      </c>
      <c r="V209" t="s">
        <v>176</v>
      </c>
    </row>
    <row r="210" spans="1:22" x14ac:dyDescent="0.3">
      <c r="A210" t="s">
        <v>656</v>
      </c>
      <c r="B210" t="s">
        <v>12</v>
      </c>
      <c r="C210" t="s">
        <v>656</v>
      </c>
      <c r="D210" t="s">
        <v>12</v>
      </c>
      <c r="E210" t="s">
        <v>961</v>
      </c>
      <c r="F210" t="s">
        <v>962</v>
      </c>
      <c r="G210" t="s">
        <v>951</v>
      </c>
      <c r="H210" t="s">
        <v>330</v>
      </c>
      <c r="I210" t="s">
        <v>436</v>
      </c>
      <c r="J210" t="s">
        <v>437</v>
      </c>
      <c r="Q210">
        <v>157</v>
      </c>
      <c r="R210" t="s">
        <v>963</v>
      </c>
      <c r="S210" t="s">
        <v>210</v>
      </c>
      <c r="T210" t="s">
        <v>957</v>
      </c>
      <c r="U210" t="s">
        <v>342</v>
      </c>
      <c r="V210" t="s">
        <v>210</v>
      </c>
    </row>
    <row r="211" spans="1:22" x14ac:dyDescent="0.3">
      <c r="A211" t="s">
        <v>680</v>
      </c>
      <c r="B211" t="s">
        <v>162</v>
      </c>
      <c r="C211" t="s">
        <v>680</v>
      </c>
      <c r="D211" t="s">
        <v>162</v>
      </c>
      <c r="E211" t="s">
        <v>961</v>
      </c>
      <c r="F211" t="s">
        <v>962</v>
      </c>
      <c r="G211" t="s">
        <v>951</v>
      </c>
      <c r="H211" t="s">
        <v>330</v>
      </c>
      <c r="I211" t="s">
        <v>436</v>
      </c>
      <c r="J211" t="s">
        <v>437</v>
      </c>
      <c r="Q211">
        <v>158</v>
      </c>
      <c r="R211" t="s">
        <v>964</v>
      </c>
      <c r="S211" t="s">
        <v>220</v>
      </c>
      <c r="T211" t="s">
        <v>957</v>
      </c>
      <c r="U211" t="s">
        <v>342</v>
      </c>
      <c r="V211" t="s">
        <v>220</v>
      </c>
    </row>
    <row r="212" spans="1:22" x14ac:dyDescent="0.3">
      <c r="A212" t="s">
        <v>686</v>
      </c>
      <c r="B212" t="s">
        <v>231</v>
      </c>
      <c r="C212" t="s">
        <v>686</v>
      </c>
      <c r="D212" t="s">
        <v>231</v>
      </c>
      <c r="E212" t="s">
        <v>965</v>
      </c>
      <c r="F212" t="s">
        <v>966</v>
      </c>
      <c r="G212" t="s">
        <v>951</v>
      </c>
      <c r="H212" t="s">
        <v>330</v>
      </c>
      <c r="I212" t="s">
        <v>436</v>
      </c>
      <c r="J212" t="s">
        <v>437</v>
      </c>
      <c r="Q212">
        <v>159</v>
      </c>
      <c r="R212" t="s">
        <v>967</v>
      </c>
      <c r="S212" t="s">
        <v>253</v>
      </c>
      <c r="T212" t="s">
        <v>957</v>
      </c>
      <c r="U212" t="s">
        <v>342</v>
      </c>
      <c r="V212" t="s">
        <v>253</v>
      </c>
    </row>
    <row r="213" spans="1:22" x14ac:dyDescent="0.3">
      <c r="A213" t="s">
        <v>705</v>
      </c>
      <c r="B213" t="s">
        <v>280</v>
      </c>
      <c r="C213" t="s">
        <v>705</v>
      </c>
      <c r="D213" t="s">
        <v>280</v>
      </c>
      <c r="E213" t="s">
        <v>965</v>
      </c>
      <c r="F213" t="s">
        <v>966</v>
      </c>
      <c r="G213" t="s">
        <v>951</v>
      </c>
      <c r="H213" t="s">
        <v>330</v>
      </c>
      <c r="I213" t="s">
        <v>436</v>
      </c>
      <c r="J213" t="s">
        <v>437</v>
      </c>
      <c r="Q213">
        <v>160</v>
      </c>
      <c r="R213" t="s">
        <v>968</v>
      </c>
      <c r="S213" t="s">
        <v>265</v>
      </c>
      <c r="T213" t="s">
        <v>957</v>
      </c>
      <c r="U213" t="s">
        <v>342</v>
      </c>
      <c r="V213" t="s">
        <v>265</v>
      </c>
    </row>
    <row r="214" spans="1:22" x14ac:dyDescent="0.3">
      <c r="A214" t="s">
        <v>710</v>
      </c>
      <c r="B214" t="s">
        <v>285</v>
      </c>
      <c r="C214" t="s">
        <v>710</v>
      </c>
      <c r="D214" t="s">
        <v>285</v>
      </c>
      <c r="E214" t="s">
        <v>965</v>
      </c>
      <c r="F214" t="s">
        <v>966</v>
      </c>
      <c r="G214" t="s">
        <v>951</v>
      </c>
      <c r="H214" t="s">
        <v>330</v>
      </c>
      <c r="I214" t="s">
        <v>436</v>
      </c>
      <c r="J214" t="s">
        <v>437</v>
      </c>
      <c r="Q214">
        <v>161</v>
      </c>
      <c r="R214" t="s">
        <v>969</v>
      </c>
      <c r="S214" t="s">
        <v>271</v>
      </c>
      <c r="T214" t="s">
        <v>957</v>
      </c>
      <c r="U214" t="s">
        <v>342</v>
      </c>
      <c r="V214" t="s">
        <v>271</v>
      </c>
    </row>
    <row r="215" spans="1:22" x14ac:dyDescent="0.3">
      <c r="A215" t="s">
        <v>970</v>
      </c>
      <c r="B215" t="s">
        <v>30</v>
      </c>
      <c r="C215" t="s">
        <v>970</v>
      </c>
      <c r="D215" t="s">
        <v>30</v>
      </c>
      <c r="E215" t="s">
        <v>971</v>
      </c>
      <c r="F215" t="s">
        <v>30</v>
      </c>
      <c r="G215" t="s">
        <v>972</v>
      </c>
      <c r="H215" t="s">
        <v>331</v>
      </c>
      <c r="I215" t="s">
        <v>472</v>
      </c>
      <c r="J215" t="s">
        <v>473</v>
      </c>
      <c r="Q215">
        <v>162</v>
      </c>
      <c r="R215" t="s">
        <v>973</v>
      </c>
      <c r="S215" t="s">
        <v>295</v>
      </c>
      <c r="T215" t="s">
        <v>957</v>
      </c>
      <c r="U215" t="s">
        <v>342</v>
      </c>
      <c r="V215" t="s">
        <v>295</v>
      </c>
    </row>
    <row r="216" spans="1:22" x14ac:dyDescent="0.3">
      <c r="A216" t="s">
        <v>974</v>
      </c>
      <c r="B216" t="s">
        <v>31</v>
      </c>
      <c r="C216" t="s">
        <v>974</v>
      </c>
      <c r="D216" t="s">
        <v>31</v>
      </c>
      <c r="E216" t="s">
        <v>975</v>
      </c>
      <c r="F216" t="s">
        <v>31</v>
      </c>
      <c r="G216" t="s">
        <v>972</v>
      </c>
      <c r="H216" t="s">
        <v>331</v>
      </c>
      <c r="I216" t="s">
        <v>472</v>
      </c>
      <c r="J216" t="s">
        <v>473</v>
      </c>
      <c r="Q216">
        <v>163</v>
      </c>
      <c r="R216" t="s">
        <v>976</v>
      </c>
      <c r="S216" t="s">
        <v>311</v>
      </c>
      <c r="T216" t="s">
        <v>957</v>
      </c>
      <c r="U216" t="s">
        <v>342</v>
      </c>
      <c r="V216" t="s">
        <v>311</v>
      </c>
    </row>
    <row r="217" spans="1:22" x14ac:dyDescent="0.3">
      <c r="A217" t="s">
        <v>733</v>
      </c>
      <c r="B217" t="s">
        <v>153</v>
      </c>
      <c r="C217" t="s">
        <v>733</v>
      </c>
      <c r="D217" t="s">
        <v>153</v>
      </c>
      <c r="E217" t="s">
        <v>977</v>
      </c>
      <c r="F217" t="s">
        <v>978</v>
      </c>
      <c r="G217" t="s">
        <v>972</v>
      </c>
      <c r="H217" t="s">
        <v>331</v>
      </c>
      <c r="I217" t="s">
        <v>472</v>
      </c>
      <c r="J217" t="s">
        <v>473</v>
      </c>
      <c r="Q217">
        <v>213</v>
      </c>
      <c r="R217" t="s">
        <v>979</v>
      </c>
      <c r="S217" t="s">
        <v>179</v>
      </c>
      <c r="T217" t="s">
        <v>980</v>
      </c>
      <c r="U217" t="s">
        <v>378</v>
      </c>
      <c r="V217" t="s">
        <v>179</v>
      </c>
    </row>
    <row r="218" spans="1:22" x14ac:dyDescent="0.3">
      <c r="A218" t="s">
        <v>746</v>
      </c>
      <c r="B218" t="s">
        <v>317</v>
      </c>
      <c r="C218" t="s">
        <v>746</v>
      </c>
      <c r="D218" t="s">
        <v>317</v>
      </c>
      <c r="E218" t="s">
        <v>977</v>
      </c>
      <c r="F218" t="s">
        <v>978</v>
      </c>
      <c r="G218" t="s">
        <v>972</v>
      </c>
      <c r="H218" t="s">
        <v>331</v>
      </c>
      <c r="I218" t="s">
        <v>472</v>
      </c>
      <c r="J218" t="s">
        <v>473</v>
      </c>
      <c r="Q218">
        <v>214</v>
      </c>
      <c r="R218" t="s">
        <v>981</v>
      </c>
      <c r="S218" t="s">
        <v>191</v>
      </c>
      <c r="T218" t="s">
        <v>980</v>
      </c>
      <c r="U218" t="s">
        <v>378</v>
      </c>
      <c r="V218" t="s">
        <v>191</v>
      </c>
    </row>
    <row r="219" spans="1:22" x14ac:dyDescent="0.3">
      <c r="A219" t="s">
        <v>726</v>
      </c>
      <c r="B219" t="s">
        <v>110</v>
      </c>
      <c r="C219" t="s">
        <v>726</v>
      </c>
      <c r="D219" t="s">
        <v>110</v>
      </c>
      <c r="E219" t="s">
        <v>982</v>
      </c>
      <c r="F219" t="s">
        <v>983</v>
      </c>
      <c r="G219" t="s">
        <v>972</v>
      </c>
      <c r="H219" t="s">
        <v>331</v>
      </c>
      <c r="I219" t="s">
        <v>472</v>
      </c>
      <c r="J219" t="s">
        <v>473</v>
      </c>
      <c r="Q219">
        <v>215</v>
      </c>
      <c r="R219" t="s">
        <v>984</v>
      </c>
      <c r="S219" t="s">
        <v>249</v>
      </c>
      <c r="T219" t="s">
        <v>980</v>
      </c>
      <c r="U219" t="s">
        <v>378</v>
      </c>
      <c r="V219" t="s">
        <v>249</v>
      </c>
    </row>
    <row r="220" spans="1:22" x14ac:dyDescent="0.3">
      <c r="A220" t="s">
        <v>737</v>
      </c>
      <c r="B220" t="s">
        <v>205</v>
      </c>
      <c r="C220" t="s">
        <v>737</v>
      </c>
      <c r="D220" t="s">
        <v>205</v>
      </c>
      <c r="E220" t="s">
        <v>982</v>
      </c>
      <c r="F220" t="s">
        <v>983</v>
      </c>
      <c r="G220" t="s">
        <v>972</v>
      </c>
      <c r="H220" t="s">
        <v>331</v>
      </c>
      <c r="I220" t="s">
        <v>472</v>
      </c>
      <c r="J220" t="s">
        <v>473</v>
      </c>
      <c r="Q220">
        <v>216</v>
      </c>
      <c r="R220" t="s">
        <v>985</v>
      </c>
      <c r="S220" t="s">
        <v>264</v>
      </c>
      <c r="T220" t="s">
        <v>980</v>
      </c>
      <c r="U220" t="s">
        <v>378</v>
      </c>
      <c r="V220" t="s">
        <v>264</v>
      </c>
    </row>
    <row r="221" spans="1:22" x14ac:dyDescent="0.3">
      <c r="A221" t="s">
        <v>738</v>
      </c>
      <c r="B221" t="s">
        <v>211</v>
      </c>
      <c r="C221" t="s">
        <v>738</v>
      </c>
      <c r="D221" t="s">
        <v>211</v>
      </c>
      <c r="E221" t="s">
        <v>982</v>
      </c>
      <c r="F221" t="s">
        <v>983</v>
      </c>
      <c r="G221" t="s">
        <v>972</v>
      </c>
      <c r="H221" t="s">
        <v>331</v>
      </c>
      <c r="I221" t="s">
        <v>472</v>
      </c>
      <c r="J221" t="s">
        <v>473</v>
      </c>
      <c r="Q221">
        <v>217</v>
      </c>
      <c r="R221" t="s">
        <v>986</v>
      </c>
      <c r="S221" t="s">
        <v>111</v>
      </c>
      <c r="T221" t="s">
        <v>980</v>
      </c>
      <c r="U221" t="s">
        <v>378</v>
      </c>
      <c r="V221" t="s">
        <v>111</v>
      </c>
    </row>
    <row r="222" spans="1:22" x14ac:dyDescent="0.3">
      <c r="A222" t="s">
        <v>742</v>
      </c>
      <c r="B222" t="s">
        <v>246</v>
      </c>
      <c r="C222" t="s">
        <v>742</v>
      </c>
      <c r="D222" t="s">
        <v>246</v>
      </c>
      <c r="E222" t="s">
        <v>982</v>
      </c>
      <c r="F222" t="s">
        <v>983</v>
      </c>
      <c r="G222" t="s">
        <v>972</v>
      </c>
      <c r="H222" t="s">
        <v>331</v>
      </c>
      <c r="I222" t="s">
        <v>472</v>
      </c>
      <c r="J222" t="s">
        <v>473</v>
      </c>
      <c r="Q222">
        <v>164</v>
      </c>
      <c r="R222" t="s">
        <v>844</v>
      </c>
      <c r="S222" t="s">
        <v>192</v>
      </c>
      <c r="T222" t="s">
        <v>987</v>
      </c>
      <c r="U222" t="s">
        <v>343</v>
      </c>
      <c r="V222" t="s">
        <v>192</v>
      </c>
    </row>
    <row r="223" spans="1:22" x14ac:dyDescent="0.3">
      <c r="A223" t="s">
        <v>716</v>
      </c>
      <c r="B223" t="s">
        <v>50</v>
      </c>
      <c r="C223" t="s">
        <v>716</v>
      </c>
      <c r="D223" t="s">
        <v>50</v>
      </c>
      <c r="E223" t="s">
        <v>988</v>
      </c>
      <c r="F223" t="s">
        <v>989</v>
      </c>
      <c r="G223" t="s">
        <v>972</v>
      </c>
      <c r="H223" t="s">
        <v>331</v>
      </c>
      <c r="I223" t="s">
        <v>472</v>
      </c>
      <c r="J223" t="s">
        <v>473</v>
      </c>
      <c r="Q223">
        <v>165</v>
      </c>
      <c r="R223" t="s">
        <v>848</v>
      </c>
      <c r="S223" t="s">
        <v>197</v>
      </c>
      <c r="T223" t="s">
        <v>987</v>
      </c>
      <c r="U223" t="s">
        <v>343</v>
      </c>
      <c r="V223" t="s">
        <v>197</v>
      </c>
    </row>
    <row r="224" spans="1:22" x14ac:dyDescent="0.3">
      <c r="A224" t="s">
        <v>730</v>
      </c>
      <c r="B224" t="s">
        <v>141</v>
      </c>
      <c r="C224" t="s">
        <v>730</v>
      </c>
      <c r="D224" t="s">
        <v>141</v>
      </c>
      <c r="E224" t="s">
        <v>988</v>
      </c>
      <c r="F224" t="s">
        <v>989</v>
      </c>
      <c r="G224" t="s">
        <v>972</v>
      </c>
      <c r="H224" t="s">
        <v>331</v>
      </c>
      <c r="I224" t="s">
        <v>472</v>
      </c>
      <c r="J224" t="s">
        <v>473</v>
      </c>
      <c r="Q224">
        <v>166</v>
      </c>
      <c r="R224" t="s">
        <v>850</v>
      </c>
      <c r="S224" t="s">
        <v>219</v>
      </c>
      <c r="T224" t="s">
        <v>987</v>
      </c>
      <c r="U224" t="s">
        <v>343</v>
      </c>
      <c r="V224" t="s">
        <v>219</v>
      </c>
    </row>
    <row r="225" spans="1:22" x14ac:dyDescent="0.3">
      <c r="A225" t="s">
        <v>736</v>
      </c>
      <c r="B225" t="s">
        <v>201</v>
      </c>
      <c r="C225" t="s">
        <v>736</v>
      </c>
      <c r="D225" t="s">
        <v>201</v>
      </c>
      <c r="E225" t="s">
        <v>988</v>
      </c>
      <c r="F225" t="s">
        <v>989</v>
      </c>
      <c r="G225" t="s">
        <v>972</v>
      </c>
      <c r="H225" t="s">
        <v>331</v>
      </c>
      <c r="I225" t="s">
        <v>472</v>
      </c>
      <c r="J225" t="s">
        <v>473</v>
      </c>
      <c r="Q225">
        <v>167</v>
      </c>
      <c r="R225" t="s">
        <v>852</v>
      </c>
      <c r="S225" t="s">
        <v>262</v>
      </c>
      <c r="T225" t="s">
        <v>987</v>
      </c>
      <c r="U225" t="s">
        <v>343</v>
      </c>
      <c r="V225" t="s">
        <v>262</v>
      </c>
    </row>
    <row r="226" spans="1:22" x14ac:dyDescent="0.3">
      <c r="A226" t="s">
        <v>741</v>
      </c>
      <c r="B226" t="s">
        <v>216</v>
      </c>
      <c r="C226" t="s">
        <v>741</v>
      </c>
      <c r="D226" t="s">
        <v>216</v>
      </c>
      <c r="E226" t="s">
        <v>988</v>
      </c>
      <c r="F226" t="s">
        <v>989</v>
      </c>
      <c r="G226" t="s">
        <v>972</v>
      </c>
      <c r="H226" t="s">
        <v>331</v>
      </c>
      <c r="I226" t="s">
        <v>472</v>
      </c>
      <c r="J226" t="s">
        <v>473</v>
      </c>
      <c r="Q226">
        <v>168</v>
      </c>
      <c r="R226" t="s">
        <v>854</v>
      </c>
      <c r="S226" t="s">
        <v>293</v>
      </c>
      <c r="T226" t="s">
        <v>987</v>
      </c>
      <c r="U226" t="s">
        <v>343</v>
      </c>
      <c r="V226" t="s">
        <v>293</v>
      </c>
    </row>
    <row r="227" spans="1:22" x14ac:dyDescent="0.3">
      <c r="A227" t="s">
        <v>721</v>
      </c>
      <c r="B227" t="s">
        <v>68</v>
      </c>
      <c r="C227" t="s">
        <v>721</v>
      </c>
      <c r="D227" t="s">
        <v>68</v>
      </c>
      <c r="E227" t="s">
        <v>990</v>
      </c>
      <c r="F227" t="s">
        <v>991</v>
      </c>
      <c r="G227" t="s">
        <v>972</v>
      </c>
      <c r="H227" t="s">
        <v>331</v>
      </c>
      <c r="I227" t="s">
        <v>472</v>
      </c>
      <c r="J227" t="s">
        <v>473</v>
      </c>
      <c r="Q227">
        <v>201</v>
      </c>
      <c r="R227" t="s">
        <v>992</v>
      </c>
      <c r="S227" t="s">
        <v>28</v>
      </c>
      <c r="T227" t="s">
        <v>993</v>
      </c>
      <c r="U227" t="s">
        <v>376</v>
      </c>
      <c r="V227" t="s">
        <v>28</v>
      </c>
    </row>
    <row r="228" spans="1:22" x14ac:dyDescent="0.3">
      <c r="A228" t="s">
        <v>743</v>
      </c>
      <c r="B228" t="s">
        <v>300</v>
      </c>
      <c r="C228" t="s">
        <v>743</v>
      </c>
      <c r="D228" t="s">
        <v>300</v>
      </c>
      <c r="E228" t="s">
        <v>990</v>
      </c>
      <c r="F228" t="s">
        <v>991</v>
      </c>
      <c r="G228" t="s">
        <v>972</v>
      </c>
      <c r="H228" t="s">
        <v>331</v>
      </c>
      <c r="I228" t="s">
        <v>472</v>
      </c>
      <c r="J228" t="s">
        <v>473</v>
      </c>
      <c r="Q228">
        <v>202</v>
      </c>
      <c r="R228" t="s">
        <v>994</v>
      </c>
      <c r="S228" t="s">
        <v>75</v>
      </c>
      <c r="T228" t="s">
        <v>993</v>
      </c>
      <c r="U228" t="s">
        <v>376</v>
      </c>
      <c r="V228" t="s">
        <v>75</v>
      </c>
    </row>
    <row r="229" spans="1:22" x14ac:dyDescent="0.3">
      <c r="A229" t="s">
        <v>995</v>
      </c>
      <c r="B229" t="s">
        <v>155</v>
      </c>
      <c r="C229" t="s">
        <v>995</v>
      </c>
      <c r="D229" t="s">
        <v>155</v>
      </c>
      <c r="E229" t="s">
        <v>996</v>
      </c>
      <c r="F229" t="s">
        <v>155</v>
      </c>
      <c r="G229" t="s">
        <v>997</v>
      </c>
      <c r="H229" t="s">
        <v>998</v>
      </c>
      <c r="I229" t="s">
        <v>507</v>
      </c>
      <c r="J229" t="s">
        <v>508</v>
      </c>
      <c r="Q229">
        <v>203</v>
      </c>
      <c r="R229" t="s">
        <v>999</v>
      </c>
      <c r="S229" t="s">
        <v>87</v>
      </c>
      <c r="T229" t="s">
        <v>993</v>
      </c>
      <c r="U229" t="s">
        <v>376</v>
      </c>
      <c r="V229" t="s">
        <v>87</v>
      </c>
    </row>
    <row r="230" spans="1:22" x14ac:dyDescent="0.3">
      <c r="A230" t="s">
        <v>1000</v>
      </c>
      <c r="B230" t="s">
        <v>223</v>
      </c>
      <c r="C230" t="s">
        <v>1000</v>
      </c>
      <c r="D230" t="s">
        <v>223</v>
      </c>
      <c r="E230" t="s">
        <v>1001</v>
      </c>
      <c r="F230" t="s">
        <v>1002</v>
      </c>
      <c r="G230" t="s">
        <v>997</v>
      </c>
      <c r="H230" t="s">
        <v>998</v>
      </c>
      <c r="I230" t="s">
        <v>507</v>
      </c>
      <c r="J230" t="s">
        <v>508</v>
      </c>
      <c r="Q230">
        <v>204</v>
      </c>
      <c r="R230" t="s">
        <v>1003</v>
      </c>
      <c r="S230" t="s">
        <v>226</v>
      </c>
      <c r="T230" t="s">
        <v>993</v>
      </c>
      <c r="U230" t="s">
        <v>376</v>
      </c>
      <c r="V230" t="s">
        <v>226</v>
      </c>
    </row>
    <row r="231" spans="1:22" x14ac:dyDescent="0.3">
      <c r="A231" t="s">
        <v>752</v>
      </c>
      <c r="B231" t="s">
        <v>29</v>
      </c>
      <c r="C231" t="s">
        <v>752</v>
      </c>
      <c r="D231" t="s">
        <v>29</v>
      </c>
      <c r="E231" t="s">
        <v>1001</v>
      </c>
      <c r="F231" t="s">
        <v>1002</v>
      </c>
      <c r="G231" t="s">
        <v>997</v>
      </c>
      <c r="H231" t="s">
        <v>998</v>
      </c>
      <c r="I231" t="s">
        <v>507</v>
      </c>
      <c r="J231" t="s">
        <v>508</v>
      </c>
      <c r="Q231">
        <v>205</v>
      </c>
      <c r="R231" t="s">
        <v>1004</v>
      </c>
      <c r="S231" t="s">
        <v>235</v>
      </c>
      <c r="T231" t="s">
        <v>993</v>
      </c>
      <c r="U231" t="s">
        <v>376</v>
      </c>
      <c r="V231" t="s">
        <v>235</v>
      </c>
    </row>
    <row r="232" spans="1:22" x14ac:dyDescent="0.3">
      <c r="A232" t="s">
        <v>753</v>
      </c>
      <c r="B232" t="s">
        <v>60</v>
      </c>
      <c r="C232" t="s">
        <v>753</v>
      </c>
      <c r="D232" t="s">
        <v>60</v>
      </c>
      <c r="E232" t="s">
        <v>1001</v>
      </c>
      <c r="F232" t="s">
        <v>1002</v>
      </c>
      <c r="G232" t="s">
        <v>997</v>
      </c>
      <c r="H232" t="s">
        <v>998</v>
      </c>
      <c r="I232" t="s">
        <v>507</v>
      </c>
      <c r="J232" t="s">
        <v>508</v>
      </c>
      <c r="Q232">
        <v>206</v>
      </c>
      <c r="R232" t="s">
        <v>1005</v>
      </c>
      <c r="S232" t="s">
        <v>289</v>
      </c>
      <c r="T232" t="s">
        <v>993</v>
      </c>
      <c r="U232" t="s">
        <v>376</v>
      </c>
      <c r="V232" t="s">
        <v>289</v>
      </c>
    </row>
    <row r="233" spans="1:22" x14ac:dyDescent="0.3">
      <c r="A233" t="s">
        <v>754</v>
      </c>
      <c r="B233" t="s">
        <v>123</v>
      </c>
      <c r="C233" t="s">
        <v>754</v>
      </c>
      <c r="D233" t="s">
        <v>123</v>
      </c>
      <c r="E233" t="s">
        <v>1001</v>
      </c>
      <c r="F233" t="s">
        <v>1002</v>
      </c>
      <c r="G233" t="s">
        <v>997</v>
      </c>
      <c r="H233" t="s">
        <v>998</v>
      </c>
      <c r="I233" t="s">
        <v>507</v>
      </c>
      <c r="J233" t="s">
        <v>508</v>
      </c>
      <c r="Q233">
        <v>207</v>
      </c>
      <c r="R233" t="s">
        <v>1006</v>
      </c>
      <c r="S233" t="s">
        <v>313</v>
      </c>
      <c r="T233" t="s">
        <v>993</v>
      </c>
      <c r="U233" t="s">
        <v>376</v>
      </c>
      <c r="V233" t="s">
        <v>313</v>
      </c>
    </row>
    <row r="234" spans="1:22" x14ac:dyDescent="0.3">
      <c r="A234" t="s">
        <v>759</v>
      </c>
      <c r="B234" t="s">
        <v>137</v>
      </c>
      <c r="C234" t="s">
        <v>759</v>
      </c>
      <c r="D234" t="s">
        <v>137</v>
      </c>
      <c r="E234" t="s">
        <v>1001</v>
      </c>
      <c r="F234" t="s">
        <v>1002</v>
      </c>
      <c r="G234" t="s">
        <v>997</v>
      </c>
      <c r="H234" t="s">
        <v>998</v>
      </c>
      <c r="I234" t="s">
        <v>507</v>
      </c>
      <c r="J234" t="s">
        <v>508</v>
      </c>
      <c r="Q234">
        <v>169</v>
      </c>
      <c r="R234" t="s">
        <v>1007</v>
      </c>
      <c r="S234" t="s">
        <v>5</v>
      </c>
      <c r="T234" t="s">
        <v>1008</v>
      </c>
      <c r="U234" t="s">
        <v>344</v>
      </c>
      <c r="V234" t="s">
        <v>5</v>
      </c>
    </row>
    <row r="235" spans="1:22" x14ac:dyDescent="0.3">
      <c r="A235" t="s">
        <v>763</v>
      </c>
      <c r="B235" t="s">
        <v>168</v>
      </c>
      <c r="C235" t="s">
        <v>763</v>
      </c>
      <c r="D235" t="s">
        <v>168</v>
      </c>
      <c r="E235" t="s">
        <v>1001</v>
      </c>
      <c r="F235" t="s">
        <v>1002</v>
      </c>
      <c r="G235" t="s">
        <v>997</v>
      </c>
      <c r="H235" t="s">
        <v>998</v>
      </c>
      <c r="I235" t="s">
        <v>507</v>
      </c>
      <c r="J235" t="s">
        <v>508</v>
      </c>
      <c r="Q235">
        <v>170</v>
      </c>
      <c r="R235" t="s">
        <v>1009</v>
      </c>
      <c r="S235" t="s">
        <v>10</v>
      </c>
      <c r="T235" t="s">
        <v>1008</v>
      </c>
      <c r="U235" t="s">
        <v>344</v>
      </c>
      <c r="V235" t="s">
        <v>10</v>
      </c>
    </row>
    <row r="236" spans="1:22" x14ac:dyDescent="0.3">
      <c r="A236" t="s">
        <v>747</v>
      </c>
      <c r="B236" t="s">
        <v>193</v>
      </c>
      <c r="C236" t="s">
        <v>747</v>
      </c>
      <c r="D236" t="s">
        <v>193</v>
      </c>
      <c r="E236" t="s">
        <v>1001</v>
      </c>
      <c r="F236" t="s">
        <v>1002</v>
      </c>
      <c r="G236" t="s">
        <v>997</v>
      </c>
      <c r="H236" t="s">
        <v>998</v>
      </c>
      <c r="I236" t="s">
        <v>507</v>
      </c>
      <c r="J236" t="s">
        <v>508</v>
      </c>
      <c r="Q236">
        <v>171</v>
      </c>
      <c r="R236" t="s">
        <v>1010</v>
      </c>
      <c r="S236" t="s">
        <v>67</v>
      </c>
      <c r="T236" t="s">
        <v>1008</v>
      </c>
      <c r="U236" t="s">
        <v>344</v>
      </c>
      <c r="V236" t="s">
        <v>67</v>
      </c>
    </row>
    <row r="237" spans="1:22" x14ac:dyDescent="0.3">
      <c r="A237" t="s">
        <v>749</v>
      </c>
      <c r="B237" t="s">
        <v>198</v>
      </c>
      <c r="C237" t="s">
        <v>749</v>
      </c>
      <c r="D237" t="s">
        <v>198</v>
      </c>
      <c r="E237" t="s">
        <v>1001</v>
      </c>
      <c r="F237" t="s">
        <v>1002</v>
      </c>
      <c r="G237" t="s">
        <v>997</v>
      </c>
      <c r="H237" t="s">
        <v>998</v>
      </c>
      <c r="I237" t="s">
        <v>507</v>
      </c>
      <c r="J237" t="s">
        <v>508</v>
      </c>
      <c r="Q237">
        <v>172</v>
      </c>
      <c r="R237" t="s">
        <v>1011</v>
      </c>
      <c r="S237" t="s">
        <v>77</v>
      </c>
      <c r="T237" t="s">
        <v>1008</v>
      </c>
      <c r="U237" t="s">
        <v>344</v>
      </c>
      <c r="V237" t="s">
        <v>77</v>
      </c>
    </row>
    <row r="238" spans="1:22" x14ac:dyDescent="0.3">
      <c r="A238" t="s">
        <v>1012</v>
      </c>
      <c r="B238" t="s">
        <v>302</v>
      </c>
      <c r="C238" t="s">
        <v>1012</v>
      </c>
      <c r="D238" t="s">
        <v>302</v>
      </c>
      <c r="E238" t="s">
        <v>1013</v>
      </c>
      <c r="F238" t="s">
        <v>302</v>
      </c>
      <c r="G238" t="s">
        <v>997</v>
      </c>
      <c r="H238" t="s">
        <v>998</v>
      </c>
      <c r="I238" t="s">
        <v>507</v>
      </c>
      <c r="J238" t="s">
        <v>508</v>
      </c>
      <c r="Q238">
        <v>173</v>
      </c>
      <c r="R238" t="s">
        <v>1014</v>
      </c>
      <c r="S238" t="s">
        <v>138</v>
      </c>
      <c r="T238" t="s">
        <v>1008</v>
      </c>
      <c r="U238" t="s">
        <v>344</v>
      </c>
      <c r="V238" t="s">
        <v>138</v>
      </c>
    </row>
    <row r="239" spans="1:22" x14ac:dyDescent="0.3">
      <c r="A239" t="s">
        <v>1015</v>
      </c>
      <c r="B239" t="s">
        <v>189</v>
      </c>
      <c r="C239" t="s">
        <v>1015</v>
      </c>
      <c r="D239" t="s">
        <v>189</v>
      </c>
      <c r="E239" t="s">
        <v>1016</v>
      </c>
      <c r="F239" t="s">
        <v>189</v>
      </c>
      <c r="G239" t="s">
        <v>997</v>
      </c>
      <c r="H239" t="s">
        <v>998</v>
      </c>
      <c r="I239" t="s">
        <v>507</v>
      </c>
      <c r="J239" t="s">
        <v>508</v>
      </c>
      <c r="Q239">
        <v>174</v>
      </c>
      <c r="R239" t="s">
        <v>1017</v>
      </c>
      <c r="S239" t="s">
        <v>173</v>
      </c>
      <c r="T239" t="s">
        <v>1008</v>
      </c>
      <c r="U239" t="s">
        <v>344</v>
      </c>
      <c r="V239" t="s">
        <v>173</v>
      </c>
    </row>
    <row r="240" spans="1:22" x14ac:dyDescent="0.3">
      <c r="A240" t="s">
        <v>765</v>
      </c>
      <c r="B240" t="s">
        <v>34</v>
      </c>
      <c r="C240" t="s">
        <v>765</v>
      </c>
      <c r="D240" t="s">
        <v>34</v>
      </c>
      <c r="E240" t="s">
        <v>1018</v>
      </c>
      <c r="F240" t="s">
        <v>1019</v>
      </c>
      <c r="G240" t="s">
        <v>1020</v>
      </c>
      <c r="H240" t="s">
        <v>333</v>
      </c>
      <c r="I240" t="s">
        <v>507</v>
      </c>
      <c r="J240" t="s">
        <v>508</v>
      </c>
      <c r="Q240">
        <v>175</v>
      </c>
      <c r="R240" t="s">
        <v>1021</v>
      </c>
      <c r="S240" t="s">
        <v>315</v>
      </c>
      <c r="T240" t="s">
        <v>1008</v>
      </c>
      <c r="U240" t="s">
        <v>344</v>
      </c>
      <c r="V240" t="s">
        <v>315</v>
      </c>
    </row>
    <row r="241" spans="1:22" x14ac:dyDescent="0.3">
      <c r="A241" t="s">
        <v>768</v>
      </c>
      <c r="B241" t="s">
        <v>93</v>
      </c>
      <c r="C241" t="s">
        <v>768</v>
      </c>
      <c r="D241" t="s">
        <v>93</v>
      </c>
      <c r="E241" t="s">
        <v>1018</v>
      </c>
      <c r="F241" t="s">
        <v>1019</v>
      </c>
      <c r="G241" t="s">
        <v>1020</v>
      </c>
      <c r="H241" t="s">
        <v>333</v>
      </c>
      <c r="I241" t="s">
        <v>507</v>
      </c>
      <c r="J241" t="s">
        <v>508</v>
      </c>
      <c r="Q241">
        <v>208</v>
      </c>
      <c r="R241" t="s">
        <v>1022</v>
      </c>
      <c r="S241" t="s">
        <v>37</v>
      </c>
      <c r="T241" t="s">
        <v>1023</v>
      </c>
      <c r="U241" t="s">
        <v>377</v>
      </c>
      <c r="V241" t="s">
        <v>37</v>
      </c>
    </row>
    <row r="242" spans="1:22" x14ac:dyDescent="0.3">
      <c r="A242" t="s">
        <v>771</v>
      </c>
      <c r="B242" t="s">
        <v>159</v>
      </c>
      <c r="C242" t="s">
        <v>771</v>
      </c>
      <c r="D242" t="s">
        <v>159</v>
      </c>
      <c r="E242" t="s">
        <v>1018</v>
      </c>
      <c r="F242" t="s">
        <v>1019</v>
      </c>
      <c r="G242" t="s">
        <v>1020</v>
      </c>
      <c r="H242" t="s">
        <v>333</v>
      </c>
      <c r="I242" t="s">
        <v>507</v>
      </c>
      <c r="J242" t="s">
        <v>508</v>
      </c>
      <c r="Q242">
        <v>209</v>
      </c>
      <c r="R242" t="s">
        <v>1024</v>
      </c>
      <c r="S242" t="s">
        <v>52</v>
      </c>
      <c r="T242" t="s">
        <v>1023</v>
      </c>
      <c r="U242" t="s">
        <v>377</v>
      </c>
      <c r="V242" t="s">
        <v>52</v>
      </c>
    </row>
    <row r="243" spans="1:22" x14ac:dyDescent="0.3">
      <c r="A243" t="s">
        <v>772</v>
      </c>
      <c r="B243" t="s">
        <v>186</v>
      </c>
      <c r="C243" t="s">
        <v>772</v>
      </c>
      <c r="D243" t="s">
        <v>186</v>
      </c>
      <c r="E243" t="s">
        <v>1018</v>
      </c>
      <c r="F243" t="s">
        <v>1019</v>
      </c>
      <c r="G243" t="s">
        <v>1020</v>
      </c>
      <c r="H243" t="s">
        <v>333</v>
      </c>
      <c r="I243" t="s">
        <v>507</v>
      </c>
      <c r="J243" t="s">
        <v>508</v>
      </c>
      <c r="Q243">
        <v>210</v>
      </c>
      <c r="R243" t="s">
        <v>1025</v>
      </c>
      <c r="S243" t="s">
        <v>150</v>
      </c>
      <c r="T243" t="s">
        <v>1023</v>
      </c>
      <c r="U243" t="s">
        <v>377</v>
      </c>
      <c r="V243" t="s">
        <v>150</v>
      </c>
    </row>
    <row r="244" spans="1:22" x14ac:dyDescent="0.3">
      <c r="A244" t="s">
        <v>773</v>
      </c>
      <c r="B244" t="s">
        <v>241</v>
      </c>
      <c r="C244" t="s">
        <v>773</v>
      </c>
      <c r="D244" t="s">
        <v>241</v>
      </c>
      <c r="E244" t="s">
        <v>1018</v>
      </c>
      <c r="F244" t="s">
        <v>1019</v>
      </c>
      <c r="G244" t="s">
        <v>1020</v>
      </c>
      <c r="H244" t="s">
        <v>333</v>
      </c>
      <c r="I244" t="s">
        <v>507</v>
      </c>
      <c r="J244" t="s">
        <v>508</v>
      </c>
      <c r="Q244">
        <v>211</v>
      </c>
      <c r="R244" t="s">
        <v>1026</v>
      </c>
      <c r="S244" t="s">
        <v>154</v>
      </c>
      <c r="T244" t="s">
        <v>1023</v>
      </c>
      <c r="U244" t="s">
        <v>377</v>
      </c>
      <c r="V244" t="s">
        <v>154</v>
      </c>
    </row>
    <row r="245" spans="1:22" x14ac:dyDescent="0.3">
      <c r="A245" t="s">
        <v>774</v>
      </c>
      <c r="B245" t="s">
        <v>242</v>
      </c>
      <c r="C245" t="s">
        <v>774</v>
      </c>
      <c r="D245" t="s">
        <v>242</v>
      </c>
      <c r="E245" t="s">
        <v>1018</v>
      </c>
      <c r="F245" t="s">
        <v>1019</v>
      </c>
      <c r="G245" t="s">
        <v>1020</v>
      </c>
      <c r="H245" t="s">
        <v>333</v>
      </c>
      <c r="I245" t="s">
        <v>507</v>
      </c>
      <c r="J245" t="s">
        <v>508</v>
      </c>
      <c r="Q245">
        <v>212</v>
      </c>
      <c r="R245" t="s">
        <v>1027</v>
      </c>
      <c r="S245" t="s">
        <v>288</v>
      </c>
      <c r="T245" t="s">
        <v>1023</v>
      </c>
      <c r="U245" t="s">
        <v>377</v>
      </c>
      <c r="V245" t="s">
        <v>288</v>
      </c>
    </row>
    <row r="246" spans="1:22" x14ac:dyDescent="0.3">
      <c r="A246" t="s">
        <v>775</v>
      </c>
      <c r="B246" t="s">
        <v>301</v>
      </c>
      <c r="C246" t="s">
        <v>775</v>
      </c>
      <c r="D246" t="s">
        <v>301</v>
      </c>
      <c r="E246" t="s">
        <v>1018</v>
      </c>
      <c r="F246" t="s">
        <v>1019</v>
      </c>
      <c r="G246" t="s">
        <v>1020</v>
      </c>
      <c r="H246" t="s">
        <v>333</v>
      </c>
      <c r="I246" t="s">
        <v>507</v>
      </c>
      <c r="J246" t="s">
        <v>508</v>
      </c>
      <c r="Q246">
        <v>176</v>
      </c>
      <c r="R246" t="s">
        <v>830</v>
      </c>
      <c r="S246" t="s">
        <v>46</v>
      </c>
      <c r="T246" t="s">
        <v>1028</v>
      </c>
      <c r="U246" t="s">
        <v>345</v>
      </c>
      <c r="V246" t="s">
        <v>46</v>
      </c>
    </row>
    <row r="247" spans="1:22" x14ac:dyDescent="0.3">
      <c r="A247" t="s">
        <v>1029</v>
      </c>
      <c r="B247" t="s">
        <v>120</v>
      </c>
      <c r="C247" t="s">
        <v>1029</v>
      </c>
      <c r="D247" t="s">
        <v>120</v>
      </c>
      <c r="E247" t="s">
        <v>1030</v>
      </c>
      <c r="F247" t="s">
        <v>1031</v>
      </c>
      <c r="G247" t="s">
        <v>1032</v>
      </c>
      <c r="H247" t="s">
        <v>374</v>
      </c>
      <c r="I247" t="s">
        <v>472</v>
      </c>
      <c r="J247" t="s">
        <v>473</v>
      </c>
      <c r="Q247">
        <v>177</v>
      </c>
      <c r="R247" t="s">
        <v>834</v>
      </c>
      <c r="S247" t="s">
        <v>164</v>
      </c>
      <c r="T247" t="s">
        <v>1028</v>
      </c>
      <c r="U247" t="s">
        <v>345</v>
      </c>
      <c r="V247" t="s">
        <v>164</v>
      </c>
    </row>
    <row r="248" spans="1:22" x14ac:dyDescent="0.3">
      <c r="A248" t="s">
        <v>776</v>
      </c>
      <c r="B248" t="s">
        <v>151</v>
      </c>
      <c r="C248" t="s">
        <v>776</v>
      </c>
      <c r="D248" t="s">
        <v>151</v>
      </c>
      <c r="E248" t="s">
        <v>1030</v>
      </c>
      <c r="F248" t="s">
        <v>1031</v>
      </c>
      <c r="G248" t="s">
        <v>1032</v>
      </c>
      <c r="H248" t="s">
        <v>374</v>
      </c>
      <c r="I248" t="s">
        <v>472</v>
      </c>
      <c r="J248" t="s">
        <v>473</v>
      </c>
      <c r="Q248">
        <v>178</v>
      </c>
      <c r="R248" t="s">
        <v>836</v>
      </c>
      <c r="S248" t="s">
        <v>209</v>
      </c>
      <c r="T248" t="s">
        <v>1028</v>
      </c>
      <c r="U248" t="s">
        <v>345</v>
      </c>
      <c r="V248" t="s">
        <v>209</v>
      </c>
    </row>
    <row r="249" spans="1:22" x14ac:dyDescent="0.3">
      <c r="A249" t="s">
        <v>783</v>
      </c>
      <c r="B249" t="s">
        <v>255</v>
      </c>
      <c r="C249" t="s">
        <v>783</v>
      </c>
      <c r="D249" t="s">
        <v>255</v>
      </c>
      <c r="E249" t="s">
        <v>1030</v>
      </c>
      <c r="F249" t="s">
        <v>1031</v>
      </c>
      <c r="G249" t="s">
        <v>1032</v>
      </c>
      <c r="H249" t="s">
        <v>374</v>
      </c>
      <c r="I249" t="s">
        <v>472</v>
      </c>
      <c r="J249" t="s">
        <v>473</v>
      </c>
      <c r="Q249">
        <v>179</v>
      </c>
      <c r="R249" t="s">
        <v>838</v>
      </c>
      <c r="S249" t="s">
        <v>314</v>
      </c>
      <c r="T249" t="s">
        <v>1028</v>
      </c>
      <c r="U249" t="s">
        <v>345</v>
      </c>
      <c r="V249" t="s">
        <v>314</v>
      </c>
    </row>
    <row r="250" spans="1:22" x14ac:dyDescent="0.3">
      <c r="A250" t="s">
        <v>780</v>
      </c>
      <c r="B250" t="s">
        <v>160</v>
      </c>
      <c r="C250" t="s">
        <v>780</v>
      </c>
      <c r="D250" t="s">
        <v>160</v>
      </c>
      <c r="E250" t="s">
        <v>1033</v>
      </c>
      <c r="F250" t="s">
        <v>160</v>
      </c>
      <c r="G250" t="s">
        <v>1032</v>
      </c>
      <c r="H250" t="s">
        <v>374</v>
      </c>
      <c r="I250" t="s">
        <v>472</v>
      </c>
      <c r="J250" t="s">
        <v>473</v>
      </c>
      <c r="Q250">
        <v>180</v>
      </c>
      <c r="R250" t="s">
        <v>840</v>
      </c>
      <c r="S250" t="s">
        <v>316</v>
      </c>
      <c r="T250" t="s">
        <v>1028</v>
      </c>
      <c r="U250" t="s">
        <v>345</v>
      </c>
      <c r="V250" t="s">
        <v>316</v>
      </c>
    </row>
    <row r="251" spans="1:22" x14ac:dyDescent="0.3">
      <c r="A251" t="s">
        <v>786</v>
      </c>
      <c r="B251" t="s">
        <v>229</v>
      </c>
      <c r="C251" t="s">
        <v>786</v>
      </c>
      <c r="D251" t="s">
        <v>229</v>
      </c>
      <c r="E251" t="s">
        <v>1034</v>
      </c>
      <c r="F251" t="s">
        <v>229</v>
      </c>
      <c r="G251" t="s">
        <v>1032</v>
      </c>
      <c r="H251" t="s">
        <v>374</v>
      </c>
      <c r="I251" t="s">
        <v>472</v>
      </c>
      <c r="J251" t="s">
        <v>473</v>
      </c>
      <c r="Q251">
        <v>181</v>
      </c>
      <c r="R251" t="s">
        <v>842</v>
      </c>
      <c r="S251" t="s">
        <v>318</v>
      </c>
      <c r="T251" t="s">
        <v>1028</v>
      </c>
      <c r="U251" t="s">
        <v>345</v>
      </c>
      <c r="V251" t="s">
        <v>318</v>
      </c>
    </row>
    <row r="252" spans="1:22" x14ac:dyDescent="0.3">
      <c r="A252" t="s">
        <v>789</v>
      </c>
      <c r="B252" t="s">
        <v>310</v>
      </c>
      <c r="C252" t="s">
        <v>789</v>
      </c>
      <c r="D252" t="s">
        <v>310</v>
      </c>
      <c r="E252" t="s">
        <v>1035</v>
      </c>
      <c r="F252" t="s">
        <v>310</v>
      </c>
      <c r="G252" t="s">
        <v>1032</v>
      </c>
      <c r="H252" t="s">
        <v>374</v>
      </c>
      <c r="I252" t="s">
        <v>472</v>
      </c>
      <c r="J252" t="s">
        <v>473</v>
      </c>
    </row>
    <row r="253" spans="1:22" x14ac:dyDescent="0.3">
      <c r="A253" t="s">
        <v>1036</v>
      </c>
      <c r="B253" t="s">
        <v>1037</v>
      </c>
      <c r="C253" t="s">
        <v>1038</v>
      </c>
      <c r="D253" t="s">
        <v>1037</v>
      </c>
      <c r="E253" t="s">
        <v>1039</v>
      </c>
      <c r="F253" t="s">
        <v>1040</v>
      </c>
      <c r="G253" t="s">
        <v>1041</v>
      </c>
      <c r="H253" t="s">
        <v>1042</v>
      </c>
      <c r="I253" t="s">
        <v>674</v>
      </c>
      <c r="J253" t="s">
        <v>675</v>
      </c>
    </row>
    <row r="254" spans="1:22" x14ac:dyDescent="0.3">
      <c r="A254" t="s">
        <v>1043</v>
      </c>
      <c r="B254" t="s">
        <v>1044</v>
      </c>
      <c r="C254" t="s">
        <v>1045</v>
      </c>
      <c r="D254" t="s">
        <v>1044</v>
      </c>
      <c r="E254" t="s">
        <v>1039</v>
      </c>
      <c r="F254" t="s">
        <v>1040</v>
      </c>
      <c r="G254" t="s">
        <v>1041</v>
      </c>
      <c r="H254" t="s">
        <v>1042</v>
      </c>
      <c r="I254" t="s">
        <v>674</v>
      </c>
      <c r="J254" t="s">
        <v>675</v>
      </c>
    </row>
    <row r="255" spans="1:22" x14ac:dyDescent="0.3">
      <c r="A255" t="s">
        <v>1046</v>
      </c>
      <c r="B255" t="s">
        <v>319</v>
      </c>
      <c r="C255" t="s">
        <v>1046</v>
      </c>
      <c r="D255" t="s">
        <v>319</v>
      </c>
      <c r="E255" t="s">
        <v>1047</v>
      </c>
      <c r="F255" t="s">
        <v>319</v>
      </c>
      <c r="G255" t="s">
        <v>1048</v>
      </c>
      <c r="H255" t="s">
        <v>336</v>
      </c>
      <c r="I255" t="s">
        <v>654</v>
      </c>
      <c r="J255" t="s">
        <v>655</v>
      </c>
    </row>
    <row r="256" spans="1:22" x14ac:dyDescent="0.3">
      <c r="A256" t="s">
        <v>797</v>
      </c>
      <c r="B256" t="s">
        <v>76</v>
      </c>
      <c r="C256" t="s">
        <v>797</v>
      </c>
      <c r="D256" t="s">
        <v>76</v>
      </c>
      <c r="E256" t="s">
        <v>1049</v>
      </c>
      <c r="F256" t="s">
        <v>1050</v>
      </c>
      <c r="G256" t="s">
        <v>1048</v>
      </c>
      <c r="H256" t="s">
        <v>336</v>
      </c>
      <c r="I256" t="s">
        <v>654</v>
      </c>
      <c r="J256" t="s">
        <v>655</v>
      </c>
    </row>
    <row r="257" spans="1:10" x14ac:dyDescent="0.3">
      <c r="A257" t="s">
        <v>803</v>
      </c>
      <c r="B257" t="s">
        <v>121</v>
      </c>
      <c r="C257" t="s">
        <v>803</v>
      </c>
      <c r="D257" t="s">
        <v>121</v>
      </c>
      <c r="E257" t="s">
        <v>1049</v>
      </c>
      <c r="F257" t="s">
        <v>1050</v>
      </c>
      <c r="G257" t="s">
        <v>1048</v>
      </c>
      <c r="H257" t="s">
        <v>336</v>
      </c>
      <c r="I257" t="s">
        <v>654</v>
      </c>
      <c r="J257" t="s">
        <v>655</v>
      </c>
    </row>
    <row r="258" spans="1:10" x14ac:dyDescent="0.3">
      <c r="A258" t="s">
        <v>806</v>
      </c>
      <c r="B258" t="s">
        <v>126</v>
      </c>
      <c r="C258" t="s">
        <v>806</v>
      </c>
      <c r="D258" t="s">
        <v>126</v>
      </c>
      <c r="E258" t="s">
        <v>1049</v>
      </c>
      <c r="F258" t="s">
        <v>1050</v>
      </c>
      <c r="G258" t="s">
        <v>1048</v>
      </c>
      <c r="H258" t="s">
        <v>336</v>
      </c>
      <c r="I258" t="s">
        <v>654</v>
      </c>
      <c r="J258" t="s">
        <v>655</v>
      </c>
    </row>
    <row r="259" spans="1:10" x14ac:dyDescent="0.3">
      <c r="A259" t="s">
        <v>809</v>
      </c>
      <c r="B259" t="s">
        <v>213</v>
      </c>
      <c r="C259" t="s">
        <v>809</v>
      </c>
      <c r="D259" t="s">
        <v>213</v>
      </c>
      <c r="E259" t="s">
        <v>1049</v>
      </c>
      <c r="F259" t="s">
        <v>1050</v>
      </c>
      <c r="G259" t="s">
        <v>1048</v>
      </c>
      <c r="H259" t="s">
        <v>336</v>
      </c>
      <c r="I259" t="s">
        <v>654</v>
      </c>
      <c r="J259" t="s">
        <v>655</v>
      </c>
    </row>
    <row r="260" spans="1:10" x14ac:dyDescent="0.3">
      <c r="A260" t="s">
        <v>812</v>
      </c>
      <c r="B260" t="s">
        <v>224</v>
      </c>
      <c r="C260" t="s">
        <v>812</v>
      </c>
      <c r="D260" t="s">
        <v>224</v>
      </c>
      <c r="E260" t="s">
        <v>1049</v>
      </c>
      <c r="F260" t="s">
        <v>1050</v>
      </c>
      <c r="G260" t="s">
        <v>1048</v>
      </c>
      <c r="H260" t="s">
        <v>336</v>
      </c>
      <c r="I260" t="s">
        <v>654</v>
      </c>
      <c r="J260" t="s">
        <v>655</v>
      </c>
    </row>
    <row r="261" spans="1:10" x14ac:dyDescent="0.3">
      <c r="A261" t="s">
        <v>813</v>
      </c>
      <c r="B261" t="s">
        <v>227</v>
      </c>
      <c r="C261" t="s">
        <v>813</v>
      </c>
      <c r="D261" t="s">
        <v>227</v>
      </c>
      <c r="E261" t="s">
        <v>1049</v>
      </c>
      <c r="F261" t="s">
        <v>1050</v>
      </c>
      <c r="G261" t="s">
        <v>1048</v>
      </c>
      <c r="H261" t="s">
        <v>336</v>
      </c>
      <c r="I261" t="s">
        <v>654</v>
      </c>
      <c r="J261" t="s">
        <v>655</v>
      </c>
    </row>
    <row r="262" spans="1:10" x14ac:dyDescent="0.3">
      <c r="A262" t="s">
        <v>814</v>
      </c>
      <c r="B262" t="s">
        <v>230</v>
      </c>
      <c r="C262" t="s">
        <v>814</v>
      </c>
      <c r="D262" t="s">
        <v>230</v>
      </c>
      <c r="E262" t="s">
        <v>1049</v>
      </c>
      <c r="F262" t="s">
        <v>1050</v>
      </c>
      <c r="G262" t="s">
        <v>1048</v>
      </c>
      <c r="H262" t="s">
        <v>336</v>
      </c>
      <c r="I262" t="s">
        <v>654</v>
      </c>
      <c r="J262" t="s">
        <v>655</v>
      </c>
    </row>
    <row r="263" spans="1:10" x14ac:dyDescent="0.3">
      <c r="A263" t="s">
        <v>1051</v>
      </c>
      <c r="B263" t="s">
        <v>1052</v>
      </c>
      <c r="C263" t="s">
        <v>1051</v>
      </c>
      <c r="D263" t="s">
        <v>1052</v>
      </c>
      <c r="E263" t="s">
        <v>1053</v>
      </c>
      <c r="F263" t="s">
        <v>1052</v>
      </c>
      <c r="G263" t="s">
        <v>1054</v>
      </c>
      <c r="H263" t="s">
        <v>1055</v>
      </c>
      <c r="I263" t="s">
        <v>1056</v>
      </c>
      <c r="J263" t="s">
        <v>1055</v>
      </c>
    </row>
    <row r="264" spans="1:10" x14ac:dyDescent="0.3">
      <c r="A264" t="s">
        <v>1057</v>
      </c>
      <c r="B264" t="s">
        <v>1058</v>
      </c>
      <c r="C264" t="s">
        <v>1057</v>
      </c>
      <c r="D264" t="s">
        <v>1058</v>
      </c>
      <c r="E264" t="s">
        <v>1059</v>
      </c>
      <c r="F264" t="s">
        <v>1058</v>
      </c>
      <c r="G264" t="s">
        <v>1054</v>
      </c>
      <c r="H264" t="s">
        <v>1055</v>
      </c>
      <c r="I264" t="s">
        <v>1056</v>
      </c>
      <c r="J264" t="s">
        <v>1055</v>
      </c>
    </row>
    <row r="265" spans="1:10" x14ac:dyDescent="0.3">
      <c r="A265" t="s">
        <v>1060</v>
      </c>
      <c r="B265" t="s">
        <v>1061</v>
      </c>
      <c r="C265" t="s">
        <v>1060</v>
      </c>
      <c r="D265" t="s">
        <v>1061</v>
      </c>
      <c r="E265" t="s">
        <v>1062</v>
      </c>
      <c r="F265" t="s">
        <v>1061</v>
      </c>
      <c r="G265" t="s">
        <v>1054</v>
      </c>
      <c r="H265" t="s">
        <v>1055</v>
      </c>
      <c r="I265" t="s">
        <v>1056</v>
      </c>
      <c r="J265" t="s">
        <v>1055</v>
      </c>
    </row>
    <row r="266" spans="1:10" x14ac:dyDescent="0.3">
      <c r="A266" t="s">
        <v>1063</v>
      </c>
      <c r="B266" t="s">
        <v>1064</v>
      </c>
      <c r="C266" t="s">
        <v>1063</v>
      </c>
      <c r="D266" t="s">
        <v>1064</v>
      </c>
      <c r="E266" t="s">
        <v>1065</v>
      </c>
      <c r="F266" t="s">
        <v>1064</v>
      </c>
      <c r="G266" t="s">
        <v>1054</v>
      </c>
      <c r="H266" t="s">
        <v>1055</v>
      </c>
      <c r="I266" t="s">
        <v>1056</v>
      </c>
      <c r="J266" t="s">
        <v>1055</v>
      </c>
    </row>
    <row r="267" spans="1:10" x14ac:dyDescent="0.3">
      <c r="A267" t="s">
        <v>1066</v>
      </c>
      <c r="B267" t="s">
        <v>1067</v>
      </c>
      <c r="C267" t="s">
        <v>1066</v>
      </c>
      <c r="D267" t="s">
        <v>1067</v>
      </c>
      <c r="E267" t="s">
        <v>1068</v>
      </c>
      <c r="F267" t="s">
        <v>1067</v>
      </c>
      <c r="G267" t="s">
        <v>1054</v>
      </c>
      <c r="H267" t="s">
        <v>1055</v>
      </c>
      <c r="I267" t="s">
        <v>1056</v>
      </c>
      <c r="J267" t="s">
        <v>1055</v>
      </c>
    </row>
    <row r="268" spans="1:10" x14ac:dyDescent="0.3">
      <c r="A268" t="s">
        <v>1069</v>
      </c>
      <c r="B268" t="s">
        <v>1070</v>
      </c>
      <c r="C268" t="s">
        <v>1069</v>
      </c>
      <c r="D268" t="s">
        <v>1070</v>
      </c>
      <c r="E268" t="s">
        <v>1071</v>
      </c>
      <c r="F268" t="s">
        <v>1070</v>
      </c>
      <c r="G268" t="s">
        <v>1054</v>
      </c>
      <c r="H268" t="s">
        <v>1055</v>
      </c>
      <c r="I268" t="s">
        <v>1056</v>
      </c>
      <c r="J268" t="s">
        <v>1055</v>
      </c>
    </row>
    <row r="269" spans="1:10" x14ac:dyDescent="0.3">
      <c r="A269" t="s">
        <v>1072</v>
      </c>
      <c r="B269" t="s">
        <v>1073</v>
      </c>
      <c r="C269" t="s">
        <v>1072</v>
      </c>
      <c r="D269" t="s">
        <v>1073</v>
      </c>
      <c r="E269" t="s">
        <v>1074</v>
      </c>
      <c r="F269" t="s">
        <v>1073</v>
      </c>
      <c r="G269" t="s">
        <v>1054</v>
      </c>
      <c r="H269" t="s">
        <v>1055</v>
      </c>
      <c r="I269" t="s">
        <v>1056</v>
      </c>
      <c r="J269" t="s">
        <v>1055</v>
      </c>
    </row>
    <row r="270" spans="1:10" x14ac:dyDescent="0.3">
      <c r="A270" t="s">
        <v>1075</v>
      </c>
      <c r="B270" t="s">
        <v>1076</v>
      </c>
      <c r="C270" t="s">
        <v>1075</v>
      </c>
      <c r="D270" t="s">
        <v>1076</v>
      </c>
      <c r="E270" t="s">
        <v>1077</v>
      </c>
      <c r="F270" t="s">
        <v>1076</v>
      </c>
      <c r="G270" t="s">
        <v>1054</v>
      </c>
      <c r="H270" t="s">
        <v>1055</v>
      </c>
      <c r="I270" t="s">
        <v>1056</v>
      </c>
      <c r="J270" t="s">
        <v>1055</v>
      </c>
    </row>
    <row r="271" spans="1:10" x14ac:dyDescent="0.3">
      <c r="A271" t="s">
        <v>1078</v>
      </c>
      <c r="B271" t="s">
        <v>1079</v>
      </c>
      <c r="C271" t="s">
        <v>1078</v>
      </c>
      <c r="D271" t="s">
        <v>1079</v>
      </c>
      <c r="E271" t="s">
        <v>1080</v>
      </c>
      <c r="F271" t="s">
        <v>1079</v>
      </c>
      <c r="G271" t="s">
        <v>1054</v>
      </c>
      <c r="H271" t="s">
        <v>1055</v>
      </c>
      <c r="I271" t="s">
        <v>1056</v>
      </c>
      <c r="J271" t="s">
        <v>1055</v>
      </c>
    </row>
    <row r="272" spans="1:10" x14ac:dyDescent="0.3">
      <c r="A272" t="s">
        <v>1081</v>
      </c>
      <c r="B272" t="s">
        <v>1082</v>
      </c>
      <c r="C272" t="s">
        <v>1081</v>
      </c>
      <c r="D272" t="s">
        <v>1082</v>
      </c>
      <c r="E272" t="s">
        <v>1083</v>
      </c>
      <c r="F272" t="s">
        <v>1082</v>
      </c>
      <c r="G272" t="s">
        <v>1054</v>
      </c>
      <c r="H272" t="s">
        <v>1055</v>
      </c>
      <c r="I272" t="s">
        <v>1056</v>
      </c>
      <c r="J272" t="s">
        <v>1055</v>
      </c>
    </row>
    <row r="273" spans="1:10" x14ac:dyDescent="0.3">
      <c r="A273" t="s">
        <v>1084</v>
      </c>
      <c r="B273" t="s">
        <v>1085</v>
      </c>
      <c r="C273" t="s">
        <v>1084</v>
      </c>
      <c r="D273" t="s">
        <v>1085</v>
      </c>
      <c r="E273" t="s">
        <v>1086</v>
      </c>
      <c r="F273" t="s">
        <v>1085</v>
      </c>
      <c r="G273" t="s">
        <v>1054</v>
      </c>
      <c r="H273" t="s">
        <v>1055</v>
      </c>
      <c r="I273" t="s">
        <v>1056</v>
      </c>
      <c r="J273" t="s">
        <v>1055</v>
      </c>
    </row>
    <row r="274" spans="1:10" x14ac:dyDescent="0.3">
      <c r="A274" t="s">
        <v>1087</v>
      </c>
      <c r="B274" t="s">
        <v>194</v>
      </c>
      <c r="C274" t="s">
        <v>1087</v>
      </c>
      <c r="D274" t="s">
        <v>194</v>
      </c>
      <c r="E274" t="s">
        <v>1088</v>
      </c>
      <c r="F274" t="s">
        <v>194</v>
      </c>
      <c r="G274" t="s">
        <v>1089</v>
      </c>
      <c r="H274" t="s">
        <v>1090</v>
      </c>
      <c r="I274" t="s">
        <v>1091</v>
      </c>
      <c r="J274" t="s">
        <v>1092</v>
      </c>
    </row>
    <row r="275" spans="1:10" x14ac:dyDescent="0.3">
      <c r="A275" t="s">
        <v>979</v>
      </c>
      <c r="B275" t="s">
        <v>179</v>
      </c>
      <c r="C275" t="s">
        <v>979</v>
      </c>
      <c r="D275" t="s">
        <v>179</v>
      </c>
      <c r="E275" t="s">
        <v>1093</v>
      </c>
      <c r="F275" t="s">
        <v>1094</v>
      </c>
      <c r="G275" t="s">
        <v>1089</v>
      </c>
      <c r="H275" t="s">
        <v>1090</v>
      </c>
      <c r="I275" t="s">
        <v>1091</v>
      </c>
      <c r="J275" t="s">
        <v>1092</v>
      </c>
    </row>
    <row r="276" spans="1:10" x14ac:dyDescent="0.3">
      <c r="A276" t="s">
        <v>981</v>
      </c>
      <c r="B276" t="s">
        <v>191</v>
      </c>
      <c r="C276" t="s">
        <v>981</v>
      </c>
      <c r="D276" t="s">
        <v>191</v>
      </c>
      <c r="E276" t="s">
        <v>1093</v>
      </c>
      <c r="F276" t="s">
        <v>1094</v>
      </c>
      <c r="G276" t="s">
        <v>1089</v>
      </c>
      <c r="H276" t="s">
        <v>1090</v>
      </c>
      <c r="I276" t="s">
        <v>1091</v>
      </c>
      <c r="J276" t="s">
        <v>1092</v>
      </c>
    </row>
    <row r="277" spans="1:10" x14ac:dyDescent="0.3">
      <c r="A277" t="s">
        <v>984</v>
      </c>
      <c r="B277" t="s">
        <v>249</v>
      </c>
      <c r="C277" t="s">
        <v>984</v>
      </c>
      <c r="D277" t="s">
        <v>249</v>
      </c>
      <c r="E277" t="s">
        <v>1093</v>
      </c>
      <c r="F277" t="s">
        <v>1094</v>
      </c>
      <c r="G277" t="s">
        <v>1089</v>
      </c>
      <c r="H277" t="s">
        <v>1090</v>
      </c>
      <c r="I277" t="s">
        <v>1091</v>
      </c>
      <c r="J277" t="s">
        <v>1092</v>
      </c>
    </row>
    <row r="278" spans="1:10" x14ac:dyDescent="0.3">
      <c r="A278" t="s">
        <v>986</v>
      </c>
      <c r="B278" t="s">
        <v>111</v>
      </c>
      <c r="C278" t="s">
        <v>986</v>
      </c>
      <c r="D278" t="s">
        <v>111</v>
      </c>
      <c r="E278" t="s">
        <v>1093</v>
      </c>
      <c r="F278" t="s">
        <v>1094</v>
      </c>
      <c r="G278" t="s">
        <v>1089</v>
      </c>
      <c r="H278" t="s">
        <v>1090</v>
      </c>
      <c r="I278" t="s">
        <v>1091</v>
      </c>
      <c r="J278" t="s">
        <v>1092</v>
      </c>
    </row>
    <row r="279" spans="1:10" x14ac:dyDescent="0.3">
      <c r="A279" t="s">
        <v>985</v>
      </c>
      <c r="B279" t="s">
        <v>264</v>
      </c>
      <c r="C279" t="s">
        <v>985</v>
      </c>
      <c r="D279" t="s">
        <v>264</v>
      </c>
      <c r="E279" t="s">
        <v>1095</v>
      </c>
      <c r="F279" t="s">
        <v>264</v>
      </c>
      <c r="G279" t="s">
        <v>1089</v>
      </c>
      <c r="H279" t="s">
        <v>1090</v>
      </c>
      <c r="I279" t="s">
        <v>1091</v>
      </c>
      <c r="J279" t="s">
        <v>1092</v>
      </c>
    </row>
    <row r="280" spans="1:10" x14ac:dyDescent="0.3">
      <c r="A280" t="s">
        <v>833</v>
      </c>
      <c r="B280" t="s">
        <v>27</v>
      </c>
      <c r="C280" t="s">
        <v>833</v>
      </c>
      <c r="D280" t="s">
        <v>27</v>
      </c>
      <c r="E280" t="s">
        <v>1096</v>
      </c>
      <c r="F280" t="s">
        <v>1097</v>
      </c>
      <c r="G280" t="s">
        <v>1098</v>
      </c>
      <c r="H280" t="s">
        <v>1099</v>
      </c>
      <c r="I280" t="s">
        <v>918</v>
      </c>
      <c r="J280" t="s">
        <v>919</v>
      </c>
    </row>
    <row r="281" spans="1:10" x14ac:dyDescent="0.3">
      <c r="A281" t="s">
        <v>847</v>
      </c>
      <c r="B281" t="s">
        <v>117</v>
      </c>
      <c r="C281" t="s">
        <v>847</v>
      </c>
      <c r="D281" t="s">
        <v>117</v>
      </c>
      <c r="E281" t="s">
        <v>1096</v>
      </c>
      <c r="F281" t="s">
        <v>1097</v>
      </c>
      <c r="G281" t="s">
        <v>1098</v>
      </c>
      <c r="H281" t="s">
        <v>1099</v>
      </c>
      <c r="I281" t="s">
        <v>918</v>
      </c>
      <c r="J281" t="s">
        <v>919</v>
      </c>
    </row>
    <row r="282" spans="1:10" x14ac:dyDescent="0.3">
      <c r="A282" t="s">
        <v>820</v>
      </c>
      <c r="B282" t="s">
        <v>15</v>
      </c>
      <c r="C282" t="s">
        <v>820</v>
      </c>
      <c r="D282" t="s">
        <v>15</v>
      </c>
      <c r="E282" t="s">
        <v>1100</v>
      </c>
      <c r="F282" t="s">
        <v>1101</v>
      </c>
      <c r="G282" t="s">
        <v>1098</v>
      </c>
      <c r="H282" t="s">
        <v>1099</v>
      </c>
      <c r="I282" t="s">
        <v>918</v>
      </c>
      <c r="J282" t="s">
        <v>919</v>
      </c>
    </row>
    <row r="283" spans="1:10" x14ac:dyDescent="0.3">
      <c r="A283" t="s">
        <v>851</v>
      </c>
      <c r="B283" t="s">
        <v>132</v>
      </c>
      <c r="C283" t="s">
        <v>851</v>
      </c>
      <c r="D283" t="s">
        <v>132</v>
      </c>
      <c r="E283" t="s">
        <v>1100</v>
      </c>
      <c r="F283" t="s">
        <v>1101</v>
      </c>
      <c r="G283" t="s">
        <v>1098</v>
      </c>
      <c r="H283" t="s">
        <v>1099</v>
      </c>
      <c r="I283" t="s">
        <v>918</v>
      </c>
      <c r="J283" t="s">
        <v>919</v>
      </c>
    </row>
    <row r="284" spans="1:10" x14ac:dyDescent="0.3">
      <c r="A284" t="s">
        <v>872</v>
      </c>
      <c r="B284" t="s">
        <v>207</v>
      </c>
      <c r="C284" t="s">
        <v>872</v>
      </c>
      <c r="D284" t="s">
        <v>207</v>
      </c>
      <c r="E284" t="s">
        <v>1102</v>
      </c>
      <c r="F284" t="s">
        <v>1103</v>
      </c>
      <c r="G284" t="s">
        <v>1098</v>
      </c>
      <c r="H284" t="s">
        <v>1099</v>
      </c>
      <c r="I284" t="s">
        <v>918</v>
      </c>
      <c r="J284" t="s">
        <v>919</v>
      </c>
    </row>
    <row r="285" spans="1:10" x14ac:dyDescent="0.3">
      <c r="A285" t="s">
        <v>883</v>
      </c>
      <c r="B285" t="s">
        <v>290</v>
      </c>
      <c r="C285" t="s">
        <v>883</v>
      </c>
      <c r="D285" t="s">
        <v>290</v>
      </c>
      <c r="E285" t="s">
        <v>1102</v>
      </c>
      <c r="F285" t="s">
        <v>1103</v>
      </c>
      <c r="G285" t="s">
        <v>1098</v>
      </c>
      <c r="H285" t="s">
        <v>1099</v>
      </c>
      <c r="I285" t="s">
        <v>918</v>
      </c>
      <c r="J285" t="s">
        <v>919</v>
      </c>
    </row>
    <row r="286" spans="1:10" x14ac:dyDescent="0.3">
      <c r="A286" t="s">
        <v>843</v>
      </c>
      <c r="B286" t="s">
        <v>101</v>
      </c>
      <c r="C286" t="s">
        <v>843</v>
      </c>
      <c r="D286" t="s">
        <v>101</v>
      </c>
      <c r="E286" t="s">
        <v>1104</v>
      </c>
      <c r="F286" t="s">
        <v>101</v>
      </c>
      <c r="G286" t="s">
        <v>1098</v>
      </c>
      <c r="H286" t="s">
        <v>1099</v>
      </c>
      <c r="I286" t="s">
        <v>918</v>
      </c>
      <c r="J286" t="s">
        <v>919</v>
      </c>
    </row>
    <row r="287" spans="1:10" x14ac:dyDescent="0.3">
      <c r="A287" t="s">
        <v>837</v>
      </c>
      <c r="B287" t="s">
        <v>45</v>
      </c>
      <c r="C287" t="s">
        <v>837</v>
      </c>
      <c r="D287" t="s">
        <v>45</v>
      </c>
      <c r="E287" t="s">
        <v>1105</v>
      </c>
      <c r="F287" t="s">
        <v>45</v>
      </c>
      <c r="G287" t="s">
        <v>1106</v>
      </c>
      <c r="H287" t="s">
        <v>1107</v>
      </c>
      <c r="I287" t="s">
        <v>918</v>
      </c>
      <c r="J287" t="s">
        <v>919</v>
      </c>
    </row>
    <row r="288" spans="1:10" x14ac:dyDescent="0.3">
      <c r="A288" t="s">
        <v>839</v>
      </c>
      <c r="B288" t="s">
        <v>78</v>
      </c>
      <c r="C288" t="s">
        <v>839</v>
      </c>
      <c r="D288" t="s">
        <v>78</v>
      </c>
      <c r="E288" t="s">
        <v>1108</v>
      </c>
      <c r="F288" t="s">
        <v>78</v>
      </c>
      <c r="G288" t="s">
        <v>1106</v>
      </c>
      <c r="H288" t="s">
        <v>1107</v>
      </c>
      <c r="I288" t="s">
        <v>918</v>
      </c>
      <c r="J288" t="s">
        <v>919</v>
      </c>
    </row>
    <row r="289" spans="1:10" x14ac:dyDescent="0.3">
      <c r="A289" t="s">
        <v>864</v>
      </c>
      <c r="B289" t="s">
        <v>149</v>
      </c>
      <c r="C289" t="s">
        <v>864</v>
      </c>
      <c r="D289" t="s">
        <v>149</v>
      </c>
      <c r="E289" t="s">
        <v>1109</v>
      </c>
      <c r="F289" t="s">
        <v>1110</v>
      </c>
      <c r="G289" t="s">
        <v>1106</v>
      </c>
      <c r="H289" t="s">
        <v>1107</v>
      </c>
      <c r="I289" t="s">
        <v>918</v>
      </c>
      <c r="J289" t="s">
        <v>919</v>
      </c>
    </row>
    <row r="290" spans="1:10" x14ac:dyDescent="0.3">
      <c r="A290" t="s">
        <v>867</v>
      </c>
      <c r="B290" t="s">
        <v>170</v>
      </c>
      <c r="C290" t="s">
        <v>867</v>
      </c>
      <c r="D290" t="s">
        <v>170</v>
      </c>
      <c r="E290" t="s">
        <v>1109</v>
      </c>
      <c r="F290" t="s">
        <v>1110</v>
      </c>
      <c r="G290" t="s">
        <v>1106</v>
      </c>
      <c r="H290" t="s">
        <v>1107</v>
      </c>
      <c r="I290" t="s">
        <v>918</v>
      </c>
      <c r="J290" t="s">
        <v>919</v>
      </c>
    </row>
    <row r="291" spans="1:10" x14ac:dyDescent="0.3">
      <c r="A291" t="s">
        <v>880</v>
      </c>
      <c r="B291" t="s">
        <v>266</v>
      </c>
      <c r="C291" t="s">
        <v>880</v>
      </c>
      <c r="D291" t="s">
        <v>266</v>
      </c>
      <c r="E291" t="s">
        <v>1109</v>
      </c>
      <c r="F291" t="s">
        <v>1110</v>
      </c>
      <c r="G291" t="s">
        <v>1106</v>
      </c>
      <c r="H291" t="s">
        <v>1107</v>
      </c>
      <c r="I291" t="s">
        <v>918</v>
      </c>
      <c r="J291" t="s">
        <v>919</v>
      </c>
    </row>
    <row r="292" spans="1:10" x14ac:dyDescent="0.3">
      <c r="A292" t="s">
        <v>829</v>
      </c>
      <c r="B292" t="s">
        <v>17</v>
      </c>
      <c r="C292" t="s">
        <v>829</v>
      </c>
      <c r="D292" t="s">
        <v>17</v>
      </c>
      <c r="E292" t="s">
        <v>1111</v>
      </c>
      <c r="F292" t="s">
        <v>17</v>
      </c>
      <c r="G292" t="s">
        <v>1112</v>
      </c>
      <c r="H292" t="s">
        <v>1113</v>
      </c>
      <c r="I292" t="s">
        <v>918</v>
      </c>
      <c r="J292" t="s">
        <v>919</v>
      </c>
    </row>
    <row r="293" spans="1:10" x14ac:dyDescent="0.3">
      <c r="A293" t="s">
        <v>835</v>
      </c>
      <c r="B293" t="s">
        <v>40</v>
      </c>
      <c r="C293" t="s">
        <v>835</v>
      </c>
      <c r="D293" t="s">
        <v>40</v>
      </c>
      <c r="E293" t="s">
        <v>1114</v>
      </c>
      <c r="F293" t="s">
        <v>40</v>
      </c>
      <c r="G293" t="s">
        <v>1112</v>
      </c>
      <c r="H293" t="s">
        <v>1113</v>
      </c>
      <c r="I293" t="s">
        <v>918</v>
      </c>
      <c r="J293" t="s">
        <v>919</v>
      </c>
    </row>
    <row r="294" spans="1:10" x14ac:dyDescent="0.3">
      <c r="A294" t="s">
        <v>841</v>
      </c>
      <c r="B294" t="s">
        <v>88</v>
      </c>
      <c r="C294" t="s">
        <v>841</v>
      </c>
      <c r="D294" t="s">
        <v>88</v>
      </c>
      <c r="E294" t="s">
        <v>1115</v>
      </c>
      <c r="F294" t="s">
        <v>88</v>
      </c>
      <c r="G294" t="s">
        <v>1112</v>
      </c>
      <c r="H294" t="s">
        <v>1113</v>
      </c>
      <c r="I294" t="s">
        <v>918</v>
      </c>
      <c r="J294" t="s">
        <v>919</v>
      </c>
    </row>
    <row r="295" spans="1:10" x14ac:dyDescent="0.3">
      <c r="A295" t="s">
        <v>849</v>
      </c>
      <c r="B295" t="s">
        <v>127</v>
      </c>
      <c r="C295" t="s">
        <v>849</v>
      </c>
      <c r="D295" t="s">
        <v>127</v>
      </c>
      <c r="E295" t="s">
        <v>1116</v>
      </c>
      <c r="F295" t="s">
        <v>1117</v>
      </c>
      <c r="G295" t="s">
        <v>1112</v>
      </c>
      <c r="H295" t="s">
        <v>1113</v>
      </c>
      <c r="I295" t="s">
        <v>918</v>
      </c>
      <c r="J295" t="s">
        <v>919</v>
      </c>
    </row>
    <row r="296" spans="1:10" x14ac:dyDescent="0.3">
      <c r="A296" t="s">
        <v>853</v>
      </c>
      <c r="B296" t="s">
        <v>136</v>
      </c>
      <c r="C296" t="s">
        <v>853</v>
      </c>
      <c r="D296" t="s">
        <v>136</v>
      </c>
      <c r="E296" t="s">
        <v>1116</v>
      </c>
      <c r="F296" t="s">
        <v>1117</v>
      </c>
      <c r="G296" t="s">
        <v>1112</v>
      </c>
      <c r="H296" t="s">
        <v>1113</v>
      </c>
      <c r="I296" t="s">
        <v>918</v>
      </c>
      <c r="J296" t="s">
        <v>919</v>
      </c>
    </row>
    <row r="297" spans="1:10" x14ac:dyDescent="0.3">
      <c r="A297" t="s">
        <v>855</v>
      </c>
      <c r="B297" t="s">
        <v>139</v>
      </c>
      <c r="C297" t="s">
        <v>855</v>
      </c>
      <c r="D297" t="s">
        <v>139</v>
      </c>
      <c r="E297" t="s">
        <v>1118</v>
      </c>
      <c r="F297" t="s">
        <v>1119</v>
      </c>
      <c r="G297" t="s">
        <v>1112</v>
      </c>
      <c r="H297" t="s">
        <v>1113</v>
      </c>
      <c r="I297" t="s">
        <v>918</v>
      </c>
      <c r="J297" t="s">
        <v>919</v>
      </c>
    </row>
    <row r="298" spans="1:10" x14ac:dyDescent="0.3">
      <c r="A298" t="s">
        <v>875</v>
      </c>
      <c r="B298" t="s">
        <v>212</v>
      </c>
      <c r="C298" t="s">
        <v>875</v>
      </c>
      <c r="D298" t="s">
        <v>212</v>
      </c>
      <c r="E298" t="s">
        <v>1118</v>
      </c>
      <c r="F298" t="s">
        <v>1119</v>
      </c>
      <c r="G298" t="s">
        <v>1112</v>
      </c>
      <c r="H298" t="s">
        <v>1113</v>
      </c>
      <c r="I298" t="s">
        <v>918</v>
      </c>
      <c r="J298" t="s">
        <v>919</v>
      </c>
    </row>
    <row r="299" spans="1:10" x14ac:dyDescent="0.3">
      <c r="A299" t="s">
        <v>1120</v>
      </c>
      <c r="B299" t="s">
        <v>273</v>
      </c>
      <c r="C299" t="s">
        <v>1120</v>
      </c>
      <c r="D299" t="s">
        <v>273</v>
      </c>
      <c r="E299" t="s">
        <v>1121</v>
      </c>
      <c r="F299" t="s">
        <v>273</v>
      </c>
      <c r="G299" t="s">
        <v>1122</v>
      </c>
      <c r="H299" t="s">
        <v>1123</v>
      </c>
      <c r="I299" t="s">
        <v>827</v>
      </c>
      <c r="J299" t="s">
        <v>828</v>
      </c>
    </row>
    <row r="300" spans="1:10" x14ac:dyDescent="0.3">
      <c r="A300" t="s">
        <v>1124</v>
      </c>
      <c r="B300" t="s">
        <v>233</v>
      </c>
      <c r="C300" t="s">
        <v>1124</v>
      </c>
      <c r="D300" t="s">
        <v>233</v>
      </c>
      <c r="E300" t="s">
        <v>1125</v>
      </c>
      <c r="F300" t="s">
        <v>233</v>
      </c>
      <c r="G300" t="s">
        <v>1122</v>
      </c>
      <c r="H300" t="s">
        <v>1123</v>
      </c>
      <c r="I300" t="s">
        <v>827</v>
      </c>
      <c r="J300" t="s">
        <v>828</v>
      </c>
    </row>
    <row r="301" spans="1:10" x14ac:dyDescent="0.3">
      <c r="A301" t="s">
        <v>1126</v>
      </c>
      <c r="B301" t="s">
        <v>261</v>
      </c>
      <c r="C301" t="s">
        <v>1126</v>
      </c>
      <c r="D301" t="s">
        <v>261</v>
      </c>
      <c r="E301" t="s">
        <v>1127</v>
      </c>
      <c r="F301" t="s">
        <v>261</v>
      </c>
      <c r="G301" t="s">
        <v>1122</v>
      </c>
      <c r="H301" t="s">
        <v>1123</v>
      </c>
      <c r="I301" t="s">
        <v>827</v>
      </c>
      <c r="J301" t="s">
        <v>828</v>
      </c>
    </row>
    <row r="302" spans="1:10" x14ac:dyDescent="0.3">
      <c r="A302" t="s">
        <v>930</v>
      </c>
      <c r="B302" t="s">
        <v>55</v>
      </c>
      <c r="C302" t="s">
        <v>930</v>
      </c>
      <c r="D302" t="s">
        <v>55</v>
      </c>
      <c r="E302" t="s">
        <v>1128</v>
      </c>
      <c r="F302" t="s">
        <v>1129</v>
      </c>
      <c r="G302" t="s">
        <v>1122</v>
      </c>
      <c r="H302" t="s">
        <v>1123</v>
      </c>
      <c r="I302" t="s">
        <v>827</v>
      </c>
      <c r="J302" t="s">
        <v>828</v>
      </c>
    </row>
    <row r="303" spans="1:10" x14ac:dyDescent="0.3">
      <c r="A303" t="s">
        <v>932</v>
      </c>
      <c r="B303" t="s">
        <v>95</v>
      </c>
      <c r="C303" t="s">
        <v>932</v>
      </c>
      <c r="D303" t="s">
        <v>95</v>
      </c>
      <c r="E303" t="s">
        <v>1128</v>
      </c>
      <c r="F303" t="s">
        <v>1129</v>
      </c>
      <c r="G303" t="s">
        <v>1122</v>
      </c>
      <c r="H303" t="s">
        <v>1123</v>
      </c>
      <c r="I303" t="s">
        <v>827</v>
      </c>
      <c r="J303" t="s">
        <v>828</v>
      </c>
    </row>
    <row r="304" spans="1:10" x14ac:dyDescent="0.3">
      <c r="A304" t="s">
        <v>934</v>
      </c>
      <c r="B304" t="s">
        <v>158</v>
      </c>
      <c r="C304" t="s">
        <v>934</v>
      </c>
      <c r="D304" t="s">
        <v>158</v>
      </c>
      <c r="E304" t="s">
        <v>1128</v>
      </c>
      <c r="F304" t="s">
        <v>1129</v>
      </c>
      <c r="G304" t="s">
        <v>1122</v>
      </c>
      <c r="H304" t="s">
        <v>1123</v>
      </c>
      <c r="I304" t="s">
        <v>827</v>
      </c>
      <c r="J304" t="s">
        <v>828</v>
      </c>
    </row>
    <row r="305" spans="1:10" x14ac:dyDescent="0.3">
      <c r="A305" t="s">
        <v>939</v>
      </c>
      <c r="B305" t="s">
        <v>180</v>
      </c>
      <c r="C305" t="s">
        <v>939</v>
      </c>
      <c r="D305" t="s">
        <v>180</v>
      </c>
      <c r="E305" t="s">
        <v>1128</v>
      </c>
      <c r="F305" t="s">
        <v>1129</v>
      </c>
      <c r="G305" t="s">
        <v>1122</v>
      </c>
      <c r="H305" t="s">
        <v>1123</v>
      </c>
      <c r="I305" t="s">
        <v>827</v>
      </c>
      <c r="J305" t="s">
        <v>828</v>
      </c>
    </row>
    <row r="306" spans="1:10" x14ac:dyDescent="0.3">
      <c r="A306" t="s">
        <v>940</v>
      </c>
      <c r="B306" t="s">
        <v>248</v>
      </c>
      <c r="C306" t="s">
        <v>940</v>
      </c>
      <c r="D306" t="s">
        <v>248</v>
      </c>
      <c r="E306" t="s">
        <v>1128</v>
      </c>
      <c r="F306" t="s">
        <v>1129</v>
      </c>
      <c r="G306" t="s">
        <v>1122</v>
      </c>
      <c r="H306" t="s">
        <v>1123</v>
      </c>
      <c r="I306" t="s">
        <v>827</v>
      </c>
      <c r="J306" t="s">
        <v>828</v>
      </c>
    </row>
    <row r="307" spans="1:10" x14ac:dyDescent="0.3">
      <c r="A307" t="s">
        <v>942</v>
      </c>
      <c r="B307" t="s">
        <v>256</v>
      </c>
      <c r="C307" t="s">
        <v>942</v>
      </c>
      <c r="D307" t="s">
        <v>256</v>
      </c>
      <c r="E307" t="s">
        <v>1128</v>
      </c>
      <c r="F307" t="s">
        <v>1129</v>
      </c>
      <c r="G307" t="s">
        <v>1122</v>
      </c>
      <c r="H307" t="s">
        <v>1123</v>
      </c>
      <c r="I307" t="s">
        <v>827</v>
      </c>
      <c r="J307" t="s">
        <v>828</v>
      </c>
    </row>
    <row r="308" spans="1:10" x14ac:dyDescent="0.3">
      <c r="A308" t="s">
        <v>945</v>
      </c>
      <c r="B308" t="s">
        <v>257</v>
      </c>
      <c r="C308" t="s">
        <v>945</v>
      </c>
      <c r="D308" t="s">
        <v>257</v>
      </c>
      <c r="E308" t="s">
        <v>1128</v>
      </c>
      <c r="F308" t="s">
        <v>1129</v>
      </c>
      <c r="G308" t="s">
        <v>1122</v>
      </c>
      <c r="H308" t="s">
        <v>1123</v>
      </c>
      <c r="I308" t="s">
        <v>827</v>
      </c>
      <c r="J308" t="s">
        <v>828</v>
      </c>
    </row>
    <row r="309" spans="1:10" x14ac:dyDescent="0.3">
      <c r="A309" t="s">
        <v>946</v>
      </c>
      <c r="B309" t="s">
        <v>270</v>
      </c>
      <c r="C309" t="s">
        <v>946</v>
      </c>
      <c r="D309" t="s">
        <v>270</v>
      </c>
      <c r="E309" t="s">
        <v>1128</v>
      </c>
      <c r="F309" t="s">
        <v>1129</v>
      </c>
      <c r="G309" t="s">
        <v>1122</v>
      </c>
      <c r="H309" t="s">
        <v>1123</v>
      </c>
      <c r="I309" t="s">
        <v>827</v>
      </c>
      <c r="J309" t="s">
        <v>828</v>
      </c>
    </row>
    <row r="310" spans="1:10" x14ac:dyDescent="0.3">
      <c r="A310" t="s">
        <v>920</v>
      </c>
      <c r="B310" t="s">
        <v>18</v>
      </c>
      <c r="C310" t="s">
        <v>920</v>
      </c>
      <c r="D310" t="s">
        <v>18</v>
      </c>
      <c r="E310" t="s">
        <v>1130</v>
      </c>
      <c r="F310" t="s">
        <v>1131</v>
      </c>
      <c r="G310" t="s">
        <v>1132</v>
      </c>
      <c r="H310" t="s">
        <v>375</v>
      </c>
      <c r="I310" t="s">
        <v>654</v>
      </c>
      <c r="J310" t="s">
        <v>655</v>
      </c>
    </row>
    <row r="311" spans="1:10" x14ac:dyDescent="0.3">
      <c r="A311" t="s">
        <v>923</v>
      </c>
      <c r="B311" t="s">
        <v>84</v>
      </c>
      <c r="C311" t="s">
        <v>923</v>
      </c>
      <c r="D311" t="s">
        <v>84</v>
      </c>
      <c r="E311" t="s">
        <v>1130</v>
      </c>
      <c r="F311" t="s">
        <v>1131</v>
      </c>
      <c r="G311" t="s">
        <v>1132</v>
      </c>
      <c r="H311" t="s">
        <v>375</v>
      </c>
      <c r="I311" t="s">
        <v>654</v>
      </c>
      <c r="J311" t="s">
        <v>655</v>
      </c>
    </row>
    <row r="312" spans="1:10" x14ac:dyDescent="0.3">
      <c r="A312" t="s">
        <v>926</v>
      </c>
      <c r="B312" t="s">
        <v>218</v>
      </c>
      <c r="C312" t="s">
        <v>926</v>
      </c>
      <c r="D312" t="s">
        <v>218</v>
      </c>
      <c r="E312" t="s">
        <v>1130</v>
      </c>
      <c r="F312" t="s">
        <v>1131</v>
      </c>
      <c r="G312" t="s">
        <v>1132</v>
      </c>
      <c r="H312" t="s">
        <v>375</v>
      </c>
      <c r="I312" t="s">
        <v>654</v>
      </c>
      <c r="J312" t="s">
        <v>655</v>
      </c>
    </row>
    <row r="313" spans="1:10" x14ac:dyDescent="0.3">
      <c r="A313" t="s">
        <v>927</v>
      </c>
      <c r="B313" t="s">
        <v>232</v>
      </c>
      <c r="C313" t="s">
        <v>927</v>
      </c>
      <c r="D313" t="s">
        <v>232</v>
      </c>
      <c r="E313" t="s">
        <v>1133</v>
      </c>
      <c r="F313" t="s">
        <v>232</v>
      </c>
      <c r="G313" t="s">
        <v>1132</v>
      </c>
      <c r="H313" t="s">
        <v>375</v>
      </c>
      <c r="I313" t="s">
        <v>654</v>
      </c>
      <c r="J313" t="s">
        <v>655</v>
      </c>
    </row>
    <row r="314" spans="1:10" x14ac:dyDescent="0.3">
      <c r="A314" t="s">
        <v>1134</v>
      </c>
      <c r="B314" t="s">
        <v>1135</v>
      </c>
      <c r="C314" t="s">
        <v>1136</v>
      </c>
      <c r="D314" t="s">
        <v>1135</v>
      </c>
      <c r="E314" t="s">
        <v>1137</v>
      </c>
      <c r="F314" t="s">
        <v>1135</v>
      </c>
      <c r="G314" t="s">
        <v>1138</v>
      </c>
      <c r="H314" t="s">
        <v>1139</v>
      </c>
      <c r="I314" t="s">
        <v>674</v>
      </c>
      <c r="J314" t="s">
        <v>675</v>
      </c>
    </row>
    <row r="315" spans="1:10" x14ac:dyDescent="0.3">
      <c r="A315" t="s">
        <v>1140</v>
      </c>
      <c r="B315" t="s">
        <v>1141</v>
      </c>
      <c r="C315" t="s">
        <v>1142</v>
      </c>
      <c r="D315" t="s">
        <v>1141</v>
      </c>
      <c r="E315" t="s">
        <v>1143</v>
      </c>
      <c r="F315" t="s">
        <v>1141</v>
      </c>
      <c r="G315" t="s">
        <v>1138</v>
      </c>
      <c r="H315" t="s">
        <v>1139</v>
      </c>
      <c r="I315" t="s">
        <v>674</v>
      </c>
      <c r="J315" t="s">
        <v>675</v>
      </c>
    </row>
    <row r="316" spans="1:10" x14ac:dyDescent="0.3">
      <c r="A316" t="s">
        <v>1144</v>
      </c>
      <c r="B316" t="s">
        <v>1145</v>
      </c>
      <c r="C316" t="s">
        <v>1146</v>
      </c>
      <c r="D316" t="s">
        <v>1145</v>
      </c>
      <c r="E316" t="s">
        <v>1147</v>
      </c>
      <c r="F316" t="s">
        <v>1148</v>
      </c>
      <c r="G316" t="s">
        <v>1138</v>
      </c>
      <c r="H316" t="s">
        <v>1139</v>
      </c>
      <c r="I316" t="s">
        <v>674</v>
      </c>
      <c r="J316" t="s">
        <v>675</v>
      </c>
    </row>
    <row r="317" spans="1:10" x14ac:dyDescent="0.3">
      <c r="A317" t="s">
        <v>884</v>
      </c>
      <c r="B317" t="s">
        <v>885</v>
      </c>
      <c r="C317" t="s">
        <v>1149</v>
      </c>
      <c r="D317" t="s">
        <v>1150</v>
      </c>
      <c r="E317" t="s">
        <v>1147</v>
      </c>
      <c r="F317" t="s">
        <v>1148</v>
      </c>
      <c r="G317" t="s">
        <v>1138</v>
      </c>
      <c r="H317" t="s">
        <v>1139</v>
      </c>
      <c r="I317" t="s">
        <v>674</v>
      </c>
      <c r="J317" t="s">
        <v>675</v>
      </c>
    </row>
    <row r="318" spans="1:10" x14ac:dyDescent="0.3">
      <c r="A318" t="s">
        <v>1151</v>
      </c>
      <c r="B318" t="s">
        <v>1152</v>
      </c>
      <c r="C318" t="s">
        <v>1153</v>
      </c>
      <c r="D318" t="s">
        <v>1152</v>
      </c>
      <c r="E318" t="s">
        <v>1154</v>
      </c>
      <c r="F318" t="s">
        <v>1152</v>
      </c>
      <c r="G318" t="s">
        <v>1138</v>
      </c>
      <c r="H318" t="s">
        <v>1139</v>
      </c>
      <c r="I318" t="s">
        <v>674</v>
      </c>
      <c r="J318" t="s">
        <v>675</v>
      </c>
    </row>
    <row r="319" spans="1:10" x14ac:dyDescent="0.3">
      <c r="A319" t="s">
        <v>1155</v>
      </c>
      <c r="B319" t="s">
        <v>1156</v>
      </c>
      <c r="C319" t="s">
        <v>1157</v>
      </c>
      <c r="D319" t="s">
        <v>1156</v>
      </c>
      <c r="E319" t="s">
        <v>1158</v>
      </c>
      <c r="F319" t="s">
        <v>1156</v>
      </c>
      <c r="G319" t="s">
        <v>1138</v>
      </c>
      <c r="H319" t="s">
        <v>1139</v>
      </c>
      <c r="I319" t="s">
        <v>674</v>
      </c>
      <c r="J319" t="s">
        <v>675</v>
      </c>
    </row>
    <row r="320" spans="1:10" x14ac:dyDescent="0.3">
      <c r="A320" t="s">
        <v>1159</v>
      </c>
      <c r="B320" t="s">
        <v>42</v>
      </c>
      <c r="C320" t="s">
        <v>1159</v>
      </c>
      <c r="D320" t="s">
        <v>42</v>
      </c>
      <c r="E320" t="s">
        <v>1160</v>
      </c>
      <c r="F320" t="s">
        <v>42</v>
      </c>
      <c r="G320" t="s">
        <v>1161</v>
      </c>
      <c r="H320" t="s">
        <v>1162</v>
      </c>
      <c r="I320" t="s">
        <v>436</v>
      </c>
      <c r="J320" t="s">
        <v>437</v>
      </c>
    </row>
    <row r="321" spans="1:10" x14ac:dyDescent="0.3">
      <c r="A321" t="s">
        <v>477</v>
      </c>
      <c r="B321" t="s">
        <v>97</v>
      </c>
      <c r="C321" t="s">
        <v>477</v>
      </c>
      <c r="D321" t="s">
        <v>97</v>
      </c>
      <c r="E321" t="s">
        <v>1163</v>
      </c>
      <c r="F321" t="s">
        <v>1164</v>
      </c>
      <c r="G321" t="s">
        <v>1161</v>
      </c>
      <c r="H321" t="s">
        <v>1162</v>
      </c>
      <c r="I321" t="s">
        <v>436</v>
      </c>
      <c r="J321" t="s">
        <v>437</v>
      </c>
    </row>
    <row r="322" spans="1:10" x14ac:dyDescent="0.3">
      <c r="A322" t="s">
        <v>481</v>
      </c>
      <c r="B322" t="s">
        <v>130</v>
      </c>
      <c r="C322" t="s">
        <v>481</v>
      </c>
      <c r="D322" t="s">
        <v>130</v>
      </c>
      <c r="E322" t="s">
        <v>1163</v>
      </c>
      <c r="F322" t="s">
        <v>1164</v>
      </c>
      <c r="G322" t="s">
        <v>1161</v>
      </c>
      <c r="H322" t="s">
        <v>1162</v>
      </c>
      <c r="I322" t="s">
        <v>436</v>
      </c>
      <c r="J322" t="s">
        <v>437</v>
      </c>
    </row>
    <row r="323" spans="1:10" x14ac:dyDescent="0.3">
      <c r="A323" t="s">
        <v>488</v>
      </c>
      <c r="B323" t="s">
        <v>156</v>
      </c>
      <c r="C323" t="s">
        <v>488</v>
      </c>
      <c r="D323" t="s">
        <v>156</v>
      </c>
      <c r="E323" t="s">
        <v>1163</v>
      </c>
      <c r="F323" t="s">
        <v>1164</v>
      </c>
      <c r="G323" t="s">
        <v>1161</v>
      </c>
      <c r="H323" t="s">
        <v>1162</v>
      </c>
      <c r="I323" t="s">
        <v>436</v>
      </c>
      <c r="J323" t="s">
        <v>437</v>
      </c>
    </row>
    <row r="324" spans="1:10" x14ac:dyDescent="0.3">
      <c r="A324" t="s">
        <v>490</v>
      </c>
      <c r="B324" t="s">
        <v>217</v>
      </c>
      <c r="C324" t="s">
        <v>490</v>
      </c>
      <c r="D324" t="s">
        <v>217</v>
      </c>
      <c r="E324" t="s">
        <v>1163</v>
      </c>
      <c r="F324" t="s">
        <v>1164</v>
      </c>
      <c r="G324" t="s">
        <v>1161</v>
      </c>
      <c r="H324" t="s">
        <v>1162</v>
      </c>
      <c r="I324" t="s">
        <v>436</v>
      </c>
      <c r="J324" t="s">
        <v>437</v>
      </c>
    </row>
    <row r="325" spans="1:10" x14ac:dyDescent="0.3">
      <c r="A325" t="s">
        <v>494</v>
      </c>
      <c r="B325" t="s">
        <v>296</v>
      </c>
      <c r="C325" t="s">
        <v>494</v>
      </c>
      <c r="D325" t="s">
        <v>296</v>
      </c>
      <c r="E325" t="s">
        <v>1163</v>
      </c>
      <c r="F325" t="s">
        <v>1164</v>
      </c>
      <c r="G325" t="s">
        <v>1161</v>
      </c>
      <c r="H325" t="s">
        <v>1162</v>
      </c>
      <c r="I325" t="s">
        <v>436</v>
      </c>
      <c r="J325" t="s">
        <v>437</v>
      </c>
    </row>
    <row r="326" spans="1:10" x14ac:dyDescent="0.3">
      <c r="A326" t="s">
        <v>956</v>
      </c>
      <c r="B326" t="s">
        <v>100</v>
      </c>
      <c r="C326" t="s">
        <v>956</v>
      </c>
      <c r="D326" t="s">
        <v>100</v>
      </c>
      <c r="E326" t="s">
        <v>1165</v>
      </c>
      <c r="F326" t="s">
        <v>1166</v>
      </c>
      <c r="G326" t="s">
        <v>1161</v>
      </c>
      <c r="H326" t="s">
        <v>1162</v>
      </c>
      <c r="I326" t="s">
        <v>436</v>
      </c>
      <c r="J326" t="s">
        <v>437</v>
      </c>
    </row>
    <row r="327" spans="1:10" x14ac:dyDescent="0.3">
      <c r="A327" t="s">
        <v>959</v>
      </c>
      <c r="B327" t="s">
        <v>118</v>
      </c>
      <c r="C327" t="s">
        <v>959</v>
      </c>
      <c r="D327" t="s">
        <v>118</v>
      </c>
      <c r="E327" t="s">
        <v>1165</v>
      </c>
      <c r="F327" t="s">
        <v>1166</v>
      </c>
      <c r="G327" t="s">
        <v>1161</v>
      </c>
      <c r="H327" t="s">
        <v>1162</v>
      </c>
      <c r="I327" t="s">
        <v>436</v>
      </c>
      <c r="J327" t="s">
        <v>437</v>
      </c>
    </row>
    <row r="328" spans="1:10" x14ac:dyDescent="0.3">
      <c r="A328" t="s">
        <v>964</v>
      </c>
      <c r="B328" t="s">
        <v>220</v>
      </c>
      <c r="C328" t="s">
        <v>964</v>
      </c>
      <c r="D328" t="s">
        <v>220</v>
      </c>
      <c r="E328" t="s">
        <v>1165</v>
      </c>
      <c r="F328" t="s">
        <v>1166</v>
      </c>
      <c r="G328" t="s">
        <v>1161</v>
      </c>
      <c r="H328" t="s">
        <v>1162</v>
      </c>
      <c r="I328" t="s">
        <v>436</v>
      </c>
      <c r="J328" t="s">
        <v>437</v>
      </c>
    </row>
    <row r="329" spans="1:10" x14ac:dyDescent="0.3">
      <c r="A329" t="s">
        <v>967</v>
      </c>
      <c r="B329" t="s">
        <v>253</v>
      </c>
      <c r="C329" t="s">
        <v>967</v>
      </c>
      <c r="D329" t="s">
        <v>253</v>
      </c>
      <c r="E329" t="s">
        <v>1165</v>
      </c>
      <c r="F329" t="s">
        <v>1166</v>
      </c>
      <c r="G329" t="s">
        <v>1161</v>
      </c>
      <c r="H329" t="s">
        <v>1162</v>
      </c>
      <c r="I329" t="s">
        <v>436</v>
      </c>
      <c r="J329" t="s">
        <v>437</v>
      </c>
    </row>
    <row r="330" spans="1:10" x14ac:dyDescent="0.3">
      <c r="A330" t="s">
        <v>968</v>
      </c>
      <c r="B330" t="s">
        <v>265</v>
      </c>
      <c r="C330" t="s">
        <v>968</v>
      </c>
      <c r="D330" t="s">
        <v>265</v>
      </c>
      <c r="E330" t="s">
        <v>1165</v>
      </c>
      <c r="F330" t="s">
        <v>1166</v>
      </c>
      <c r="G330" t="s">
        <v>1161</v>
      </c>
      <c r="H330" t="s">
        <v>1162</v>
      </c>
      <c r="I330" t="s">
        <v>436</v>
      </c>
      <c r="J330" t="s">
        <v>437</v>
      </c>
    </row>
    <row r="331" spans="1:10" x14ac:dyDescent="0.3">
      <c r="A331" t="s">
        <v>973</v>
      </c>
      <c r="B331" t="s">
        <v>295</v>
      </c>
      <c r="C331" t="s">
        <v>973</v>
      </c>
      <c r="D331" t="s">
        <v>295</v>
      </c>
      <c r="E331" t="s">
        <v>1165</v>
      </c>
      <c r="F331" t="s">
        <v>1166</v>
      </c>
      <c r="G331" t="s">
        <v>1161</v>
      </c>
      <c r="H331" t="s">
        <v>1162</v>
      </c>
      <c r="I331" t="s">
        <v>436</v>
      </c>
      <c r="J331" t="s">
        <v>437</v>
      </c>
    </row>
    <row r="332" spans="1:10" x14ac:dyDescent="0.3">
      <c r="A332" t="s">
        <v>976</v>
      </c>
      <c r="B332" t="s">
        <v>311</v>
      </c>
      <c r="C332" t="s">
        <v>976</v>
      </c>
      <c r="D332" t="s">
        <v>311</v>
      </c>
      <c r="E332" t="s">
        <v>1165</v>
      </c>
      <c r="F332" t="s">
        <v>1166</v>
      </c>
      <c r="G332" t="s">
        <v>1161</v>
      </c>
      <c r="H332" t="s">
        <v>1162</v>
      </c>
      <c r="I332" t="s">
        <v>436</v>
      </c>
      <c r="J332" t="s">
        <v>437</v>
      </c>
    </row>
    <row r="333" spans="1:10" x14ac:dyDescent="0.3">
      <c r="A333" t="s">
        <v>958</v>
      </c>
      <c r="B333" t="s">
        <v>103</v>
      </c>
      <c r="C333" t="s">
        <v>958</v>
      </c>
      <c r="D333" t="s">
        <v>103</v>
      </c>
      <c r="E333" t="s">
        <v>1167</v>
      </c>
      <c r="F333" t="s">
        <v>1168</v>
      </c>
      <c r="G333" t="s">
        <v>1161</v>
      </c>
      <c r="H333" t="s">
        <v>1162</v>
      </c>
      <c r="I333" t="s">
        <v>436</v>
      </c>
      <c r="J333" t="s">
        <v>437</v>
      </c>
    </row>
    <row r="334" spans="1:10" x14ac:dyDescent="0.3">
      <c r="A334" t="s">
        <v>960</v>
      </c>
      <c r="B334" t="s">
        <v>176</v>
      </c>
      <c r="C334" t="s">
        <v>960</v>
      </c>
      <c r="D334" t="s">
        <v>176</v>
      </c>
      <c r="E334" t="s">
        <v>1167</v>
      </c>
      <c r="F334" t="s">
        <v>1168</v>
      </c>
      <c r="G334" t="s">
        <v>1161</v>
      </c>
      <c r="H334" t="s">
        <v>1162</v>
      </c>
      <c r="I334" t="s">
        <v>436</v>
      </c>
      <c r="J334" t="s">
        <v>437</v>
      </c>
    </row>
    <row r="335" spans="1:10" x14ac:dyDescent="0.3">
      <c r="A335" t="s">
        <v>963</v>
      </c>
      <c r="B335" t="s">
        <v>210</v>
      </c>
      <c r="C335" t="s">
        <v>963</v>
      </c>
      <c r="D335" t="s">
        <v>210</v>
      </c>
      <c r="E335" t="s">
        <v>1167</v>
      </c>
      <c r="F335" t="s">
        <v>1168</v>
      </c>
      <c r="G335" t="s">
        <v>1161</v>
      </c>
      <c r="H335" t="s">
        <v>1162</v>
      </c>
      <c r="I335" t="s">
        <v>436</v>
      </c>
      <c r="J335" t="s">
        <v>437</v>
      </c>
    </row>
    <row r="336" spans="1:10" x14ac:dyDescent="0.3">
      <c r="A336" t="s">
        <v>969</v>
      </c>
      <c r="B336" t="s">
        <v>271</v>
      </c>
      <c r="C336" t="s">
        <v>969</v>
      </c>
      <c r="D336" t="s">
        <v>271</v>
      </c>
      <c r="E336" t="s">
        <v>1167</v>
      </c>
      <c r="F336" t="s">
        <v>1168</v>
      </c>
      <c r="G336" t="s">
        <v>1161</v>
      </c>
      <c r="H336" t="s">
        <v>1162</v>
      </c>
      <c r="I336" t="s">
        <v>436</v>
      </c>
      <c r="J336" t="s">
        <v>437</v>
      </c>
    </row>
    <row r="337" spans="1:10" x14ac:dyDescent="0.3">
      <c r="A337" t="s">
        <v>1007</v>
      </c>
      <c r="B337" t="s">
        <v>5</v>
      </c>
      <c r="C337" t="s">
        <v>1007</v>
      </c>
      <c r="D337" t="s">
        <v>5</v>
      </c>
      <c r="E337" t="s">
        <v>1169</v>
      </c>
      <c r="F337" t="s">
        <v>1170</v>
      </c>
      <c r="G337" t="s">
        <v>1161</v>
      </c>
      <c r="H337" t="s">
        <v>1162</v>
      </c>
      <c r="I337" t="s">
        <v>436</v>
      </c>
      <c r="J337" t="s">
        <v>437</v>
      </c>
    </row>
    <row r="338" spans="1:10" x14ac:dyDescent="0.3">
      <c r="A338" t="s">
        <v>1009</v>
      </c>
      <c r="B338" t="s">
        <v>10</v>
      </c>
      <c r="C338" t="s">
        <v>1009</v>
      </c>
      <c r="D338" t="s">
        <v>10</v>
      </c>
      <c r="E338" t="s">
        <v>1169</v>
      </c>
      <c r="F338" t="s">
        <v>1170</v>
      </c>
      <c r="G338" t="s">
        <v>1161</v>
      </c>
      <c r="H338" t="s">
        <v>1162</v>
      </c>
      <c r="I338" t="s">
        <v>436</v>
      </c>
      <c r="J338" t="s">
        <v>437</v>
      </c>
    </row>
    <row r="339" spans="1:10" x14ac:dyDescent="0.3">
      <c r="A339" t="s">
        <v>1010</v>
      </c>
      <c r="B339" t="s">
        <v>67</v>
      </c>
      <c r="C339" t="s">
        <v>1010</v>
      </c>
      <c r="D339" t="s">
        <v>67</v>
      </c>
      <c r="E339" t="s">
        <v>1169</v>
      </c>
      <c r="F339" t="s">
        <v>1170</v>
      </c>
      <c r="G339" t="s">
        <v>1161</v>
      </c>
      <c r="H339" t="s">
        <v>1162</v>
      </c>
      <c r="I339" t="s">
        <v>436</v>
      </c>
      <c r="J339" t="s">
        <v>437</v>
      </c>
    </row>
    <row r="340" spans="1:10" x14ac:dyDescent="0.3">
      <c r="A340" t="s">
        <v>1021</v>
      </c>
      <c r="B340" t="s">
        <v>315</v>
      </c>
      <c r="C340" t="s">
        <v>1021</v>
      </c>
      <c r="D340" t="s">
        <v>315</v>
      </c>
      <c r="E340" t="s">
        <v>1169</v>
      </c>
      <c r="F340" t="s">
        <v>1170</v>
      </c>
      <c r="G340" t="s">
        <v>1161</v>
      </c>
      <c r="H340" t="s">
        <v>1162</v>
      </c>
      <c r="I340" t="s">
        <v>436</v>
      </c>
      <c r="J340" t="s">
        <v>437</v>
      </c>
    </row>
    <row r="341" spans="1:10" x14ac:dyDescent="0.3">
      <c r="A341" t="s">
        <v>1011</v>
      </c>
      <c r="B341" t="s">
        <v>77</v>
      </c>
      <c r="C341" t="s">
        <v>1011</v>
      </c>
      <c r="D341" t="s">
        <v>77</v>
      </c>
      <c r="E341" t="s">
        <v>1171</v>
      </c>
      <c r="F341" t="s">
        <v>1172</v>
      </c>
      <c r="G341" t="s">
        <v>1161</v>
      </c>
      <c r="H341" t="s">
        <v>1162</v>
      </c>
      <c r="I341" t="s">
        <v>436</v>
      </c>
      <c r="J341" t="s">
        <v>437</v>
      </c>
    </row>
    <row r="342" spans="1:10" x14ac:dyDescent="0.3">
      <c r="A342" t="s">
        <v>1014</v>
      </c>
      <c r="B342" t="s">
        <v>138</v>
      </c>
      <c r="C342" t="s">
        <v>1014</v>
      </c>
      <c r="D342" t="s">
        <v>138</v>
      </c>
      <c r="E342" t="s">
        <v>1171</v>
      </c>
      <c r="F342" t="s">
        <v>1172</v>
      </c>
      <c r="G342" t="s">
        <v>1161</v>
      </c>
      <c r="H342" t="s">
        <v>1162</v>
      </c>
      <c r="I342" t="s">
        <v>436</v>
      </c>
      <c r="J342" t="s">
        <v>437</v>
      </c>
    </row>
    <row r="343" spans="1:10" x14ac:dyDescent="0.3">
      <c r="A343" t="s">
        <v>1017</v>
      </c>
      <c r="B343" t="s">
        <v>173</v>
      </c>
      <c r="C343" t="s">
        <v>1017</v>
      </c>
      <c r="D343" t="s">
        <v>173</v>
      </c>
      <c r="E343" t="s">
        <v>1171</v>
      </c>
      <c r="F343" t="s">
        <v>1172</v>
      </c>
      <c r="G343" t="s">
        <v>1161</v>
      </c>
      <c r="H343" t="s">
        <v>1162</v>
      </c>
      <c r="I343" t="s">
        <v>436</v>
      </c>
      <c r="J343" t="s">
        <v>437</v>
      </c>
    </row>
    <row r="344" spans="1:10" x14ac:dyDescent="0.3">
      <c r="A344" t="s">
        <v>1173</v>
      </c>
      <c r="B344" t="s">
        <v>129</v>
      </c>
      <c r="C344" t="s">
        <v>1173</v>
      </c>
      <c r="D344" t="s">
        <v>129</v>
      </c>
      <c r="E344" t="s">
        <v>1174</v>
      </c>
      <c r="F344" t="s">
        <v>1175</v>
      </c>
      <c r="G344" t="s">
        <v>1176</v>
      </c>
      <c r="H344" t="s">
        <v>1177</v>
      </c>
      <c r="I344" t="s">
        <v>1091</v>
      </c>
      <c r="J344" t="s">
        <v>1092</v>
      </c>
    </row>
    <row r="345" spans="1:10" x14ac:dyDescent="0.3">
      <c r="A345" t="s">
        <v>1178</v>
      </c>
      <c r="B345" t="s">
        <v>260</v>
      </c>
      <c r="C345" t="s">
        <v>1178</v>
      </c>
      <c r="D345" t="s">
        <v>260</v>
      </c>
      <c r="E345" t="s">
        <v>1174</v>
      </c>
      <c r="F345" t="s">
        <v>1175</v>
      </c>
      <c r="G345" t="s">
        <v>1176</v>
      </c>
      <c r="H345" t="s">
        <v>1177</v>
      </c>
      <c r="I345" t="s">
        <v>1091</v>
      </c>
      <c r="J345" t="s">
        <v>1092</v>
      </c>
    </row>
    <row r="346" spans="1:10" x14ac:dyDescent="0.3">
      <c r="A346" t="s">
        <v>1179</v>
      </c>
      <c r="B346" t="s">
        <v>174</v>
      </c>
      <c r="C346" t="s">
        <v>1179</v>
      </c>
      <c r="D346" t="s">
        <v>174</v>
      </c>
      <c r="E346" t="s">
        <v>1180</v>
      </c>
      <c r="F346" t="s">
        <v>1181</v>
      </c>
      <c r="G346" t="s">
        <v>1176</v>
      </c>
      <c r="H346" t="s">
        <v>1177</v>
      </c>
      <c r="I346" t="s">
        <v>1091</v>
      </c>
      <c r="J346" t="s">
        <v>1092</v>
      </c>
    </row>
    <row r="347" spans="1:10" x14ac:dyDescent="0.3">
      <c r="A347" t="s">
        <v>1182</v>
      </c>
      <c r="B347" t="s">
        <v>208</v>
      </c>
      <c r="C347" t="s">
        <v>1182</v>
      </c>
      <c r="D347" t="s">
        <v>208</v>
      </c>
      <c r="E347" t="s">
        <v>1180</v>
      </c>
      <c r="F347" t="s">
        <v>1181</v>
      </c>
      <c r="G347" t="s">
        <v>1176</v>
      </c>
      <c r="H347" t="s">
        <v>1177</v>
      </c>
      <c r="I347" t="s">
        <v>1091</v>
      </c>
      <c r="J347" t="s">
        <v>1092</v>
      </c>
    </row>
    <row r="348" spans="1:10" x14ac:dyDescent="0.3">
      <c r="A348" t="s">
        <v>1183</v>
      </c>
      <c r="B348" t="s">
        <v>80</v>
      </c>
      <c r="C348" t="s">
        <v>1183</v>
      </c>
      <c r="D348" t="s">
        <v>80</v>
      </c>
      <c r="E348" t="s">
        <v>1184</v>
      </c>
      <c r="F348" t="s">
        <v>80</v>
      </c>
      <c r="G348" t="s">
        <v>1176</v>
      </c>
      <c r="H348" t="s">
        <v>1177</v>
      </c>
      <c r="I348" t="s">
        <v>1091</v>
      </c>
      <c r="J348" t="s">
        <v>1092</v>
      </c>
    </row>
    <row r="349" spans="1:10" x14ac:dyDescent="0.3">
      <c r="A349" t="s">
        <v>1185</v>
      </c>
      <c r="B349" t="s">
        <v>74</v>
      </c>
      <c r="C349" t="s">
        <v>1185</v>
      </c>
      <c r="D349" t="s">
        <v>74</v>
      </c>
      <c r="E349" t="s">
        <v>1186</v>
      </c>
      <c r="F349" t="s">
        <v>1187</v>
      </c>
      <c r="G349" t="s">
        <v>1176</v>
      </c>
      <c r="H349" t="s">
        <v>1177</v>
      </c>
      <c r="I349" t="s">
        <v>1091</v>
      </c>
      <c r="J349" t="s">
        <v>1092</v>
      </c>
    </row>
    <row r="350" spans="1:10" x14ac:dyDescent="0.3">
      <c r="A350" t="s">
        <v>891</v>
      </c>
      <c r="B350" t="s">
        <v>892</v>
      </c>
      <c r="C350" t="s">
        <v>1188</v>
      </c>
      <c r="D350" t="s">
        <v>1189</v>
      </c>
      <c r="E350" t="s">
        <v>1190</v>
      </c>
      <c r="F350" t="s">
        <v>1191</v>
      </c>
      <c r="G350" t="s">
        <v>1192</v>
      </c>
      <c r="H350" t="s">
        <v>1193</v>
      </c>
      <c r="I350" t="s">
        <v>674</v>
      </c>
      <c r="J350" t="s">
        <v>675</v>
      </c>
    </row>
    <row r="351" spans="1:10" x14ac:dyDescent="0.3">
      <c r="A351" t="s">
        <v>1194</v>
      </c>
      <c r="B351" t="s">
        <v>1195</v>
      </c>
      <c r="C351" t="s">
        <v>1196</v>
      </c>
      <c r="D351" t="s">
        <v>1195</v>
      </c>
      <c r="E351" t="s">
        <v>1190</v>
      </c>
      <c r="F351" t="s">
        <v>1191</v>
      </c>
      <c r="G351" t="s">
        <v>1192</v>
      </c>
      <c r="H351" t="s">
        <v>1193</v>
      </c>
      <c r="I351" t="s">
        <v>674</v>
      </c>
      <c r="J351" t="s">
        <v>675</v>
      </c>
    </row>
    <row r="352" spans="1:10" x14ac:dyDescent="0.3">
      <c r="A352" t="s">
        <v>1197</v>
      </c>
      <c r="B352" t="s">
        <v>1198</v>
      </c>
      <c r="C352" t="s">
        <v>1199</v>
      </c>
      <c r="D352" t="s">
        <v>1198</v>
      </c>
      <c r="E352" t="s">
        <v>1190</v>
      </c>
      <c r="F352" t="s">
        <v>1191</v>
      </c>
      <c r="G352" t="s">
        <v>1192</v>
      </c>
      <c r="H352" t="s">
        <v>1193</v>
      </c>
      <c r="I352" t="s">
        <v>674</v>
      </c>
      <c r="J352" t="s">
        <v>675</v>
      </c>
    </row>
    <row r="353" spans="1:10" x14ac:dyDescent="0.3">
      <c r="A353" t="s">
        <v>1200</v>
      </c>
      <c r="B353" t="s">
        <v>1201</v>
      </c>
      <c r="C353" t="s">
        <v>1202</v>
      </c>
      <c r="D353" t="s">
        <v>1201</v>
      </c>
      <c r="E353" t="s">
        <v>1203</v>
      </c>
      <c r="F353" t="s">
        <v>1201</v>
      </c>
      <c r="G353" t="s">
        <v>1192</v>
      </c>
      <c r="H353" t="s">
        <v>1193</v>
      </c>
      <c r="I353" t="s">
        <v>674</v>
      </c>
      <c r="J353" t="s">
        <v>675</v>
      </c>
    </row>
    <row r="354" spans="1:10" x14ac:dyDescent="0.3">
      <c r="A354" t="s">
        <v>1204</v>
      </c>
      <c r="B354" t="s">
        <v>1205</v>
      </c>
      <c r="C354" t="s">
        <v>1206</v>
      </c>
      <c r="D354" t="s">
        <v>1205</v>
      </c>
      <c r="E354" t="s">
        <v>1207</v>
      </c>
      <c r="F354" t="s">
        <v>1208</v>
      </c>
      <c r="G354" t="s">
        <v>1192</v>
      </c>
      <c r="H354" t="s">
        <v>1193</v>
      </c>
      <c r="I354" t="s">
        <v>674</v>
      </c>
      <c r="J354" t="s">
        <v>675</v>
      </c>
    </row>
    <row r="355" spans="1:10" x14ac:dyDescent="0.3">
      <c r="A355" t="s">
        <v>1209</v>
      </c>
      <c r="B355" t="s">
        <v>1210</v>
      </c>
      <c r="C355" t="s">
        <v>1211</v>
      </c>
      <c r="D355" t="s">
        <v>1210</v>
      </c>
      <c r="E355" t="s">
        <v>1207</v>
      </c>
      <c r="F355" t="s">
        <v>1208</v>
      </c>
      <c r="G355" t="s">
        <v>1192</v>
      </c>
      <c r="H355" t="s">
        <v>1193</v>
      </c>
      <c r="I355" t="s">
        <v>674</v>
      </c>
      <c r="J355" t="s">
        <v>675</v>
      </c>
    </row>
    <row r="356" spans="1:10" x14ac:dyDescent="0.3">
      <c r="A356" t="s">
        <v>1212</v>
      </c>
      <c r="B356" t="s">
        <v>1213</v>
      </c>
      <c r="C356" t="s">
        <v>1214</v>
      </c>
      <c r="D356" t="s">
        <v>1213</v>
      </c>
      <c r="E356" t="s">
        <v>1207</v>
      </c>
      <c r="F356" t="s">
        <v>1208</v>
      </c>
      <c r="G356" t="s">
        <v>1192</v>
      </c>
      <c r="H356" t="s">
        <v>1193</v>
      </c>
      <c r="I356" t="s">
        <v>674</v>
      </c>
      <c r="J356" t="s">
        <v>675</v>
      </c>
    </row>
    <row r="357" spans="1:10" x14ac:dyDescent="0.3">
      <c r="A357" t="s">
        <v>1215</v>
      </c>
      <c r="B357" t="s">
        <v>1216</v>
      </c>
      <c r="C357" t="s">
        <v>1217</v>
      </c>
      <c r="D357" t="s">
        <v>1216</v>
      </c>
      <c r="E357" t="s">
        <v>1218</v>
      </c>
      <c r="F357" t="s">
        <v>1216</v>
      </c>
      <c r="G357" t="s">
        <v>1192</v>
      </c>
      <c r="H357" t="s">
        <v>1193</v>
      </c>
      <c r="I357" t="s">
        <v>674</v>
      </c>
      <c r="J357" t="s">
        <v>675</v>
      </c>
    </row>
    <row r="358" spans="1:10" x14ac:dyDescent="0.3">
      <c r="A358" t="s">
        <v>992</v>
      </c>
      <c r="B358" t="s">
        <v>28</v>
      </c>
      <c r="C358" t="s">
        <v>992</v>
      </c>
      <c r="D358" t="s">
        <v>28</v>
      </c>
      <c r="E358" t="s">
        <v>1219</v>
      </c>
      <c r="F358" t="s">
        <v>28</v>
      </c>
      <c r="G358" t="s">
        <v>1220</v>
      </c>
      <c r="H358" t="s">
        <v>376</v>
      </c>
      <c r="I358" t="s">
        <v>827</v>
      </c>
      <c r="J358" t="s">
        <v>828</v>
      </c>
    </row>
    <row r="359" spans="1:10" x14ac:dyDescent="0.3">
      <c r="A359" t="s">
        <v>1004</v>
      </c>
      <c r="B359" t="s">
        <v>235</v>
      </c>
      <c r="C359" t="s">
        <v>1004</v>
      </c>
      <c r="D359" t="s">
        <v>235</v>
      </c>
      <c r="E359" t="s">
        <v>1221</v>
      </c>
      <c r="F359" t="s">
        <v>235</v>
      </c>
      <c r="G359" t="s">
        <v>1220</v>
      </c>
      <c r="H359" t="s">
        <v>376</v>
      </c>
      <c r="I359" t="s">
        <v>827</v>
      </c>
      <c r="J359" t="s">
        <v>828</v>
      </c>
    </row>
    <row r="360" spans="1:10" x14ac:dyDescent="0.3">
      <c r="A360" t="s">
        <v>994</v>
      </c>
      <c r="B360" t="s">
        <v>75</v>
      </c>
      <c r="C360" t="s">
        <v>994</v>
      </c>
      <c r="D360" t="s">
        <v>75</v>
      </c>
      <c r="E360" t="s">
        <v>1222</v>
      </c>
      <c r="F360" t="s">
        <v>75</v>
      </c>
      <c r="G360" t="s">
        <v>1220</v>
      </c>
      <c r="H360" t="s">
        <v>376</v>
      </c>
      <c r="I360" t="s">
        <v>827</v>
      </c>
      <c r="J360" t="s">
        <v>828</v>
      </c>
    </row>
    <row r="361" spans="1:10" x14ac:dyDescent="0.3">
      <c r="A361" t="s">
        <v>999</v>
      </c>
      <c r="B361" t="s">
        <v>87</v>
      </c>
      <c r="C361" t="s">
        <v>999</v>
      </c>
      <c r="D361" t="s">
        <v>87</v>
      </c>
      <c r="E361" t="s">
        <v>1223</v>
      </c>
      <c r="F361" t="s">
        <v>87</v>
      </c>
      <c r="G361" t="s">
        <v>1220</v>
      </c>
      <c r="H361" t="s">
        <v>376</v>
      </c>
      <c r="I361" t="s">
        <v>827</v>
      </c>
      <c r="J361" t="s">
        <v>828</v>
      </c>
    </row>
    <row r="362" spans="1:10" x14ac:dyDescent="0.3">
      <c r="A362" t="s">
        <v>1003</v>
      </c>
      <c r="B362" t="s">
        <v>226</v>
      </c>
      <c r="C362" t="s">
        <v>1003</v>
      </c>
      <c r="D362" t="s">
        <v>226</v>
      </c>
      <c r="E362" t="s">
        <v>1224</v>
      </c>
      <c r="F362" t="s">
        <v>226</v>
      </c>
      <c r="G362" t="s">
        <v>1220</v>
      </c>
      <c r="H362" t="s">
        <v>376</v>
      </c>
      <c r="I362" t="s">
        <v>827</v>
      </c>
      <c r="J362" t="s">
        <v>828</v>
      </c>
    </row>
    <row r="363" spans="1:10" x14ac:dyDescent="0.3">
      <c r="A363" t="s">
        <v>1005</v>
      </c>
      <c r="B363" t="s">
        <v>289</v>
      </c>
      <c r="C363" t="s">
        <v>1005</v>
      </c>
      <c r="D363" t="s">
        <v>289</v>
      </c>
      <c r="E363" t="s">
        <v>1225</v>
      </c>
      <c r="F363" t="s">
        <v>289</v>
      </c>
      <c r="G363" t="s">
        <v>1220</v>
      </c>
      <c r="H363" t="s">
        <v>376</v>
      </c>
      <c r="I363" t="s">
        <v>827</v>
      </c>
      <c r="J363" t="s">
        <v>828</v>
      </c>
    </row>
    <row r="364" spans="1:10" x14ac:dyDescent="0.3">
      <c r="A364" t="s">
        <v>1006</v>
      </c>
      <c r="B364" t="s">
        <v>313</v>
      </c>
      <c r="C364" t="s">
        <v>1006</v>
      </c>
      <c r="D364" t="s">
        <v>313</v>
      </c>
      <c r="E364" t="s">
        <v>1226</v>
      </c>
      <c r="F364" t="s">
        <v>313</v>
      </c>
      <c r="G364" t="s">
        <v>1220</v>
      </c>
      <c r="H364" t="s">
        <v>376</v>
      </c>
      <c r="I364" t="s">
        <v>827</v>
      </c>
      <c r="J364" t="s">
        <v>828</v>
      </c>
    </row>
    <row r="365" spans="1:10" x14ac:dyDescent="0.3">
      <c r="A365" t="s">
        <v>1227</v>
      </c>
      <c r="B365" t="s">
        <v>1228</v>
      </c>
      <c r="C365" t="s">
        <v>1227</v>
      </c>
      <c r="D365" t="s">
        <v>1228</v>
      </c>
      <c r="E365" t="s">
        <v>1229</v>
      </c>
      <c r="F365" t="s">
        <v>1228</v>
      </c>
      <c r="G365" t="s">
        <v>1230</v>
      </c>
      <c r="H365" t="s">
        <v>1231</v>
      </c>
      <c r="I365" t="s">
        <v>624</v>
      </c>
      <c r="J365" t="s">
        <v>625</v>
      </c>
    </row>
    <row r="366" spans="1:10" x14ac:dyDescent="0.3">
      <c r="A366" t="s">
        <v>1232</v>
      </c>
      <c r="B366" t="s">
        <v>1233</v>
      </c>
      <c r="C366" t="s">
        <v>1232</v>
      </c>
      <c r="D366" t="s">
        <v>1233</v>
      </c>
      <c r="E366" t="s">
        <v>1234</v>
      </c>
      <c r="F366" t="s">
        <v>1233</v>
      </c>
      <c r="G366" t="s">
        <v>1230</v>
      </c>
      <c r="H366" t="s">
        <v>1231</v>
      </c>
      <c r="I366" t="s">
        <v>624</v>
      </c>
      <c r="J366" t="s">
        <v>625</v>
      </c>
    </row>
    <row r="367" spans="1:10" x14ac:dyDescent="0.3">
      <c r="A367" t="s">
        <v>1235</v>
      </c>
      <c r="B367" t="s">
        <v>1236</v>
      </c>
      <c r="C367" t="s">
        <v>1235</v>
      </c>
      <c r="D367" t="s">
        <v>1236</v>
      </c>
      <c r="E367" t="s">
        <v>1237</v>
      </c>
      <c r="F367" t="s">
        <v>1238</v>
      </c>
      <c r="G367" t="s">
        <v>1230</v>
      </c>
      <c r="H367" t="s">
        <v>1231</v>
      </c>
      <c r="I367" t="s">
        <v>624</v>
      </c>
      <c r="J367" t="s">
        <v>625</v>
      </c>
    </row>
    <row r="368" spans="1:10" x14ac:dyDescent="0.3">
      <c r="A368" t="s">
        <v>1239</v>
      </c>
      <c r="B368" t="s">
        <v>1240</v>
      </c>
      <c r="C368" t="s">
        <v>1239</v>
      </c>
      <c r="D368" t="s">
        <v>1240</v>
      </c>
      <c r="E368" t="s">
        <v>1237</v>
      </c>
      <c r="F368" t="s">
        <v>1238</v>
      </c>
      <c r="G368" t="s">
        <v>1230</v>
      </c>
      <c r="H368" t="s">
        <v>1231</v>
      </c>
      <c r="I368" t="s">
        <v>624</v>
      </c>
      <c r="J368" t="s">
        <v>625</v>
      </c>
    </row>
    <row r="369" spans="1:10" x14ac:dyDescent="0.3">
      <c r="A369" t="s">
        <v>1241</v>
      </c>
      <c r="B369" t="s">
        <v>1242</v>
      </c>
      <c r="C369" t="s">
        <v>1241</v>
      </c>
      <c r="D369" t="s">
        <v>1242</v>
      </c>
      <c r="E369" t="s">
        <v>1243</v>
      </c>
      <c r="F369" t="s">
        <v>1244</v>
      </c>
      <c r="G369" t="s">
        <v>1230</v>
      </c>
      <c r="H369" t="s">
        <v>1231</v>
      </c>
      <c r="I369" t="s">
        <v>624</v>
      </c>
      <c r="J369" t="s">
        <v>625</v>
      </c>
    </row>
    <row r="370" spans="1:10" x14ac:dyDescent="0.3">
      <c r="A370" t="s">
        <v>1245</v>
      </c>
      <c r="B370" t="s">
        <v>1246</v>
      </c>
      <c r="C370" t="s">
        <v>1245</v>
      </c>
      <c r="D370" t="s">
        <v>1246</v>
      </c>
      <c r="E370" t="s">
        <v>1243</v>
      </c>
      <c r="F370" t="s">
        <v>1244</v>
      </c>
      <c r="G370" t="s">
        <v>1230</v>
      </c>
      <c r="H370" t="s">
        <v>1231</v>
      </c>
      <c r="I370" t="s">
        <v>624</v>
      </c>
      <c r="J370" t="s">
        <v>625</v>
      </c>
    </row>
    <row r="371" spans="1:10" x14ac:dyDescent="0.3">
      <c r="A371" t="s">
        <v>1247</v>
      </c>
      <c r="B371" t="s">
        <v>1248</v>
      </c>
      <c r="C371" t="s">
        <v>1247</v>
      </c>
      <c r="D371" t="s">
        <v>1248</v>
      </c>
      <c r="E371" t="s">
        <v>1243</v>
      </c>
      <c r="F371" t="s">
        <v>1244</v>
      </c>
      <c r="G371" t="s">
        <v>1230</v>
      </c>
      <c r="H371" t="s">
        <v>1231</v>
      </c>
      <c r="I371" t="s">
        <v>624</v>
      </c>
      <c r="J371" t="s">
        <v>625</v>
      </c>
    </row>
    <row r="372" spans="1:10" x14ac:dyDescent="0.3">
      <c r="A372" t="s">
        <v>1249</v>
      </c>
      <c r="B372" t="s">
        <v>1250</v>
      </c>
      <c r="C372" t="s">
        <v>1249</v>
      </c>
      <c r="D372" t="s">
        <v>1250</v>
      </c>
      <c r="E372" t="s">
        <v>1251</v>
      </c>
      <c r="F372" t="s">
        <v>1252</v>
      </c>
      <c r="G372" t="s">
        <v>1230</v>
      </c>
      <c r="H372" t="s">
        <v>1231</v>
      </c>
      <c r="I372" t="s">
        <v>624</v>
      </c>
      <c r="J372" t="s">
        <v>625</v>
      </c>
    </row>
    <row r="373" spans="1:10" x14ac:dyDescent="0.3">
      <c r="A373" t="s">
        <v>1253</v>
      </c>
      <c r="B373" t="s">
        <v>1254</v>
      </c>
      <c r="C373" t="s">
        <v>1253</v>
      </c>
      <c r="D373" t="s">
        <v>1254</v>
      </c>
      <c r="E373" t="s">
        <v>1251</v>
      </c>
      <c r="F373" t="s">
        <v>1252</v>
      </c>
      <c r="G373" t="s">
        <v>1230</v>
      </c>
      <c r="H373" t="s">
        <v>1231</v>
      </c>
      <c r="I373" t="s">
        <v>624</v>
      </c>
      <c r="J373" t="s">
        <v>625</v>
      </c>
    </row>
    <row r="374" spans="1:10" x14ac:dyDescent="0.3">
      <c r="A374" t="s">
        <v>1255</v>
      </c>
      <c r="B374" t="s">
        <v>1256</v>
      </c>
      <c r="C374" t="s">
        <v>1255</v>
      </c>
      <c r="D374" t="s">
        <v>1256</v>
      </c>
      <c r="E374" t="s">
        <v>1257</v>
      </c>
      <c r="F374" t="s">
        <v>1258</v>
      </c>
      <c r="G374" t="s">
        <v>1230</v>
      </c>
      <c r="H374" t="s">
        <v>1231</v>
      </c>
      <c r="I374" t="s">
        <v>624</v>
      </c>
      <c r="J374" t="s">
        <v>625</v>
      </c>
    </row>
    <row r="375" spans="1:10" x14ac:dyDescent="0.3">
      <c r="A375" t="s">
        <v>1259</v>
      </c>
      <c r="B375" t="s">
        <v>1260</v>
      </c>
      <c r="C375" t="s">
        <v>1259</v>
      </c>
      <c r="D375" t="s">
        <v>1260</v>
      </c>
      <c r="E375" t="s">
        <v>1257</v>
      </c>
      <c r="F375" t="s">
        <v>1258</v>
      </c>
      <c r="G375" t="s">
        <v>1230</v>
      </c>
      <c r="H375" t="s">
        <v>1231</v>
      </c>
      <c r="I375" t="s">
        <v>624</v>
      </c>
      <c r="J375" t="s">
        <v>625</v>
      </c>
    </row>
    <row r="376" spans="1:10" x14ac:dyDescent="0.3">
      <c r="A376" t="s">
        <v>1261</v>
      </c>
      <c r="B376" t="s">
        <v>1262</v>
      </c>
      <c r="C376" t="s">
        <v>1261</v>
      </c>
      <c r="D376" t="s">
        <v>1262</v>
      </c>
      <c r="E376" t="s">
        <v>1257</v>
      </c>
      <c r="F376" t="s">
        <v>1258</v>
      </c>
      <c r="G376" t="s">
        <v>1230</v>
      </c>
      <c r="H376" t="s">
        <v>1231</v>
      </c>
      <c r="I376" t="s">
        <v>624</v>
      </c>
      <c r="J376" t="s">
        <v>625</v>
      </c>
    </row>
    <row r="377" spans="1:10" x14ac:dyDescent="0.3">
      <c r="A377" t="s">
        <v>1263</v>
      </c>
      <c r="B377" t="s">
        <v>1264</v>
      </c>
      <c r="C377" t="s">
        <v>1263</v>
      </c>
      <c r="D377" t="s">
        <v>1264</v>
      </c>
      <c r="E377" t="s">
        <v>1265</v>
      </c>
      <c r="F377" t="s">
        <v>1266</v>
      </c>
      <c r="G377" t="s">
        <v>1230</v>
      </c>
      <c r="H377" t="s">
        <v>1231</v>
      </c>
      <c r="I377" t="s">
        <v>624</v>
      </c>
      <c r="J377" t="s">
        <v>625</v>
      </c>
    </row>
    <row r="378" spans="1:10" x14ac:dyDescent="0.3">
      <c r="A378" t="s">
        <v>1267</v>
      </c>
      <c r="B378" t="s">
        <v>1268</v>
      </c>
      <c r="C378" t="s">
        <v>1267</v>
      </c>
      <c r="D378" t="s">
        <v>1268</v>
      </c>
      <c r="E378" t="s">
        <v>1265</v>
      </c>
      <c r="F378" t="s">
        <v>1266</v>
      </c>
      <c r="G378" t="s">
        <v>1230</v>
      </c>
      <c r="H378" t="s">
        <v>1231</v>
      </c>
      <c r="I378" t="s">
        <v>624</v>
      </c>
      <c r="J378" t="s">
        <v>625</v>
      </c>
    </row>
    <row r="379" spans="1:10" x14ac:dyDescent="0.3">
      <c r="A379" t="s">
        <v>1269</v>
      </c>
      <c r="B379" t="s">
        <v>1270</v>
      </c>
      <c r="C379" t="s">
        <v>1269</v>
      </c>
      <c r="D379" t="s">
        <v>1270</v>
      </c>
      <c r="E379" t="s">
        <v>1271</v>
      </c>
      <c r="F379" t="s">
        <v>1270</v>
      </c>
      <c r="G379" t="s">
        <v>1230</v>
      </c>
      <c r="H379" t="s">
        <v>1231</v>
      </c>
      <c r="I379" t="s">
        <v>624</v>
      </c>
      <c r="J379" t="s">
        <v>625</v>
      </c>
    </row>
    <row r="380" spans="1:10" x14ac:dyDescent="0.3">
      <c r="A380" t="s">
        <v>1022</v>
      </c>
      <c r="B380" t="s">
        <v>37</v>
      </c>
      <c r="C380" t="s">
        <v>1022</v>
      </c>
      <c r="D380" t="s">
        <v>37</v>
      </c>
      <c r="E380" t="s">
        <v>1272</v>
      </c>
      <c r="F380" t="s">
        <v>37</v>
      </c>
      <c r="G380" t="s">
        <v>1273</v>
      </c>
      <c r="H380" t="s">
        <v>377</v>
      </c>
      <c r="I380" t="s">
        <v>654</v>
      </c>
      <c r="J380" t="s">
        <v>655</v>
      </c>
    </row>
    <row r="381" spans="1:10" x14ac:dyDescent="0.3">
      <c r="A381" t="s">
        <v>1026</v>
      </c>
      <c r="B381" t="s">
        <v>154</v>
      </c>
      <c r="C381" t="s">
        <v>1026</v>
      </c>
      <c r="D381" t="s">
        <v>154</v>
      </c>
      <c r="E381" t="s">
        <v>1274</v>
      </c>
      <c r="F381" t="s">
        <v>154</v>
      </c>
      <c r="G381" t="s">
        <v>1273</v>
      </c>
      <c r="H381" t="s">
        <v>377</v>
      </c>
      <c r="I381" t="s">
        <v>654</v>
      </c>
      <c r="J381" t="s">
        <v>655</v>
      </c>
    </row>
    <row r="382" spans="1:10" x14ac:dyDescent="0.3">
      <c r="A382" t="s">
        <v>1024</v>
      </c>
      <c r="B382" t="s">
        <v>52</v>
      </c>
      <c r="C382" t="s">
        <v>1024</v>
      </c>
      <c r="D382" t="s">
        <v>52</v>
      </c>
      <c r="E382" t="s">
        <v>1275</v>
      </c>
      <c r="F382" t="s">
        <v>1276</v>
      </c>
      <c r="G382" t="s">
        <v>1273</v>
      </c>
      <c r="H382" t="s">
        <v>377</v>
      </c>
      <c r="I382" t="s">
        <v>654</v>
      </c>
      <c r="J382" t="s">
        <v>655</v>
      </c>
    </row>
    <row r="383" spans="1:10" x14ac:dyDescent="0.3">
      <c r="A383" t="s">
        <v>1025</v>
      </c>
      <c r="B383" t="s">
        <v>150</v>
      </c>
      <c r="C383" t="s">
        <v>1025</v>
      </c>
      <c r="D383" t="s">
        <v>150</v>
      </c>
      <c r="E383" t="s">
        <v>1275</v>
      </c>
      <c r="F383" t="s">
        <v>1276</v>
      </c>
      <c r="G383" t="s">
        <v>1273</v>
      </c>
      <c r="H383" t="s">
        <v>377</v>
      </c>
      <c r="I383" t="s">
        <v>654</v>
      </c>
      <c r="J383" t="s">
        <v>655</v>
      </c>
    </row>
    <row r="384" spans="1:10" x14ac:dyDescent="0.3">
      <c r="A384" t="s">
        <v>1027</v>
      </c>
      <c r="B384" t="s">
        <v>288</v>
      </c>
      <c r="C384" t="s">
        <v>1027</v>
      </c>
      <c r="D384" t="s">
        <v>288</v>
      </c>
      <c r="E384" t="s">
        <v>1277</v>
      </c>
      <c r="F384" t="s">
        <v>288</v>
      </c>
      <c r="G384" t="s">
        <v>1273</v>
      </c>
      <c r="H384" t="s">
        <v>377</v>
      </c>
      <c r="I384" t="s">
        <v>654</v>
      </c>
      <c r="J384" t="s">
        <v>655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AD57-C354-4B73-8B61-CC023DAE9A59}">
  <sheetPr codeName="Sheet5"/>
  <dimension ref="A1:CT2446"/>
  <sheetViews>
    <sheetView topLeftCell="BL1" zoomScaleNormal="100" workbookViewId="0">
      <selection activeCell="BN4" sqref="BN4"/>
    </sheetView>
  </sheetViews>
  <sheetFormatPr defaultRowHeight="14.4" x14ac:dyDescent="0.3"/>
  <cols>
    <col min="1" max="1" width="28.88671875" bestFit="1" customWidth="1"/>
    <col min="2" max="2" width="35.33203125" bestFit="1" customWidth="1"/>
    <col min="3" max="4" width="35.33203125" customWidth="1"/>
    <col min="5" max="5" width="26.44140625" bestFit="1" customWidth="1"/>
    <col min="6" max="6" width="12.6640625" bestFit="1" customWidth="1"/>
    <col min="7" max="7" width="12" bestFit="1" customWidth="1"/>
    <col min="8" max="12" width="7.6640625" bestFit="1" customWidth="1"/>
    <col min="13" max="13" width="12.109375" bestFit="1" customWidth="1"/>
    <col min="14" max="14" width="7.6640625" bestFit="1" customWidth="1"/>
    <col min="15" max="15" width="8.77734375" bestFit="1" customWidth="1"/>
    <col min="16" max="16" width="17.88671875" bestFit="1" customWidth="1"/>
    <col min="28" max="42" width="20.6640625" customWidth="1"/>
    <col min="54" max="77" width="20.6640625" customWidth="1"/>
    <col min="86" max="86" width="17.6640625" bestFit="1" customWidth="1"/>
  </cols>
  <sheetData>
    <row r="1" spans="1:98" x14ac:dyDescent="0.3">
      <c r="CI1">
        <v>4</v>
      </c>
      <c r="CJ1">
        <v>5</v>
      </c>
      <c r="CK1">
        <v>6</v>
      </c>
      <c r="CL1">
        <v>7</v>
      </c>
      <c r="CM1">
        <v>8</v>
      </c>
      <c r="CN1">
        <v>9</v>
      </c>
      <c r="CO1">
        <v>10</v>
      </c>
      <c r="CP1">
        <v>11</v>
      </c>
      <c r="CQ1">
        <v>12</v>
      </c>
      <c r="CR1">
        <v>13</v>
      </c>
      <c r="CS1">
        <v>14</v>
      </c>
      <c r="CT1">
        <v>15</v>
      </c>
    </row>
    <row r="3" spans="1:98" x14ac:dyDescent="0.3">
      <c r="E3" t="s">
        <v>1355</v>
      </c>
      <c r="AD3" t="s">
        <v>1357</v>
      </c>
      <c r="BD3" t="s">
        <v>1356</v>
      </c>
      <c r="BN3" t="s">
        <v>1358</v>
      </c>
    </row>
    <row r="4" spans="1:98" x14ac:dyDescent="0.3">
      <c r="A4" t="s">
        <v>1284</v>
      </c>
      <c r="B4" t="s">
        <v>1285</v>
      </c>
      <c r="E4" s="30">
        <v>2016</v>
      </c>
      <c r="F4" s="30">
        <v>2017</v>
      </c>
      <c r="G4" s="30">
        <v>2018</v>
      </c>
      <c r="H4" s="30">
        <v>2019</v>
      </c>
      <c r="I4" s="30">
        <v>2020</v>
      </c>
      <c r="J4" s="30">
        <v>2021</v>
      </c>
      <c r="K4" s="30"/>
      <c r="L4" s="30"/>
      <c r="M4" s="30"/>
      <c r="N4" s="30"/>
      <c r="O4" s="30"/>
      <c r="P4" s="30"/>
      <c r="CI4" s="30">
        <v>2016</v>
      </c>
      <c r="CJ4" s="30">
        <v>2017</v>
      </c>
      <c r="CK4" s="30">
        <v>2018</v>
      </c>
      <c r="CL4" s="30">
        <v>2019</v>
      </c>
      <c r="CM4" s="30">
        <v>2020</v>
      </c>
      <c r="CN4" s="30">
        <v>2021</v>
      </c>
      <c r="CO4" s="30"/>
      <c r="CP4" s="30"/>
      <c r="CQ4" s="30"/>
      <c r="CR4" s="30"/>
      <c r="CS4" s="30"/>
      <c r="CT4" s="30"/>
    </row>
    <row r="6" spans="1:98" x14ac:dyDescent="0.3">
      <c r="A6" t="s">
        <v>3</v>
      </c>
      <c r="B6" t="s">
        <v>3</v>
      </c>
      <c r="E6">
        <v>90</v>
      </c>
      <c r="F6">
        <v>92</v>
      </c>
      <c r="G6">
        <v>94</v>
      </c>
      <c r="H6">
        <v>95</v>
      </c>
      <c r="I6">
        <v>96</v>
      </c>
      <c r="J6">
        <v>96</v>
      </c>
      <c r="CH6" t="str">
        <f>Sheet1!B4</f>
        <v>Herefordshire, County of</v>
      </c>
      <c r="CI6" s="31" t="e">
        <f>100000*VLOOKUP($CH6,$B$6:$P$472,CI$1,FALSE)/VLOOKUP($CH6,$BB$8:$BY$472,CI$1,FALSE)</f>
        <v>#DIV/0!</v>
      </c>
      <c r="CJ6" s="31" t="e">
        <f t="shared" ref="CJ6:CN6" si="0">100000*VLOOKUP($CH6,$B$6:$P$472,CJ$1,FALSE)/VLOOKUP($CH6,$BB$8:$BY$472,CJ$1,FALSE)</f>
        <v>#DIV/0!</v>
      </c>
      <c r="CK6" s="31">
        <f t="shared" si="0"/>
        <v>776635.51401869173</v>
      </c>
      <c r="CL6" s="31">
        <f t="shared" si="0"/>
        <v>646212.12121212122</v>
      </c>
      <c r="CM6" s="31">
        <f t="shared" si="0"/>
        <v>509356.72514619876</v>
      </c>
      <c r="CN6" s="31">
        <f t="shared" si="0"/>
        <v>362040.81632653059</v>
      </c>
      <c r="CO6" s="31"/>
      <c r="CP6" s="31"/>
      <c r="CQ6" s="31"/>
      <c r="CR6" s="31"/>
      <c r="CS6" s="31"/>
      <c r="CT6" s="31"/>
    </row>
    <row r="7" spans="1:98" x14ac:dyDescent="0.3">
      <c r="AB7" t="s">
        <v>1326</v>
      </c>
      <c r="AE7">
        <v>2016</v>
      </c>
      <c r="AF7">
        <v>2017</v>
      </c>
      <c r="AG7">
        <v>2018</v>
      </c>
      <c r="AH7">
        <v>2019</v>
      </c>
      <c r="AI7">
        <v>2020</v>
      </c>
      <c r="AJ7">
        <v>2021</v>
      </c>
      <c r="BB7" t="s">
        <v>1326</v>
      </c>
      <c r="BE7">
        <v>2016</v>
      </c>
      <c r="BF7">
        <v>2017</v>
      </c>
      <c r="BG7">
        <v>2018</v>
      </c>
      <c r="BH7">
        <v>2019</v>
      </c>
      <c r="BI7">
        <v>2020</v>
      </c>
      <c r="BJ7">
        <v>2021</v>
      </c>
      <c r="BL7" t="s">
        <v>1326</v>
      </c>
      <c r="BO7">
        <v>2016</v>
      </c>
      <c r="BP7">
        <v>2017</v>
      </c>
      <c r="BQ7">
        <v>2018</v>
      </c>
      <c r="BR7">
        <v>2019</v>
      </c>
      <c r="BS7">
        <v>2020</v>
      </c>
      <c r="BT7">
        <v>2021</v>
      </c>
      <c r="CH7" t="s">
        <v>8</v>
      </c>
      <c r="CI7" s="31" t="e">
        <f t="shared" ref="CI7:CN8" si="1">100000*VLOOKUP($CH7,$B$6:$P$472,CI$1,FALSE)/VLOOKUP($CH7,$BB$8:$BY$472,CI$1,FALSE)</f>
        <v>#N/A</v>
      </c>
      <c r="CJ7" s="31" t="e">
        <f t="shared" si="1"/>
        <v>#N/A</v>
      </c>
      <c r="CK7" s="31" t="e">
        <f t="shared" si="1"/>
        <v>#N/A</v>
      </c>
      <c r="CL7" s="31" t="e">
        <f t="shared" si="1"/>
        <v>#N/A</v>
      </c>
      <c r="CM7" s="31" t="e">
        <f t="shared" si="1"/>
        <v>#N/A</v>
      </c>
      <c r="CN7" s="31" t="e">
        <f t="shared" si="1"/>
        <v>#N/A</v>
      </c>
      <c r="CO7" s="31"/>
      <c r="CP7" s="31"/>
      <c r="CQ7" s="31"/>
      <c r="CR7" s="31"/>
      <c r="CS7" s="31"/>
      <c r="CT7" s="31"/>
    </row>
    <row r="8" spans="1:98" x14ac:dyDescent="0.3">
      <c r="A8" t="s">
        <v>1325</v>
      </c>
      <c r="AB8" t="s">
        <v>3</v>
      </c>
      <c r="AF8">
        <v>3</v>
      </c>
      <c r="AG8">
        <v>6</v>
      </c>
      <c r="AH8">
        <v>10</v>
      </c>
      <c r="AI8">
        <v>25</v>
      </c>
      <c r="AJ8">
        <v>46</v>
      </c>
      <c r="BB8" t="s">
        <v>3</v>
      </c>
      <c r="BG8">
        <v>6</v>
      </c>
      <c r="BH8">
        <v>10</v>
      </c>
      <c r="BI8">
        <v>16</v>
      </c>
      <c r="BJ8">
        <v>27</v>
      </c>
      <c r="BL8" t="s">
        <v>3</v>
      </c>
      <c r="BO8">
        <v>42</v>
      </c>
      <c r="BP8">
        <v>60</v>
      </c>
      <c r="BQ8">
        <v>78</v>
      </c>
      <c r="BR8">
        <v>81</v>
      </c>
      <c r="BS8">
        <v>81</v>
      </c>
      <c r="BT8">
        <v>82</v>
      </c>
      <c r="CH8" t="s">
        <v>3</v>
      </c>
      <c r="CI8" s="31" t="e">
        <f t="shared" si="1"/>
        <v>#DIV/0!</v>
      </c>
      <c r="CJ8" s="31" t="e">
        <f t="shared" si="1"/>
        <v>#DIV/0!</v>
      </c>
      <c r="CK8" s="31">
        <f t="shared" si="1"/>
        <v>1566666.6666666667</v>
      </c>
      <c r="CL8" s="31">
        <f t="shared" si="1"/>
        <v>950000</v>
      </c>
      <c r="CM8" s="31">
        <f t="shared" si="1"/>
        <v>600000</v>
      </c>
      <c r="CN8" s="31">
        <f t="shared" si="1"/>
        <v>355555.55555555556</v>
      </c>
      <c r="CO8" s="31"/>
      <c r="CP8" s="31"/>
      <c r="CQ8" s="31"/>
      <c r="CR8" s="31"/>
      <c r="CS8" s="31"/>
      <c r="CT8" s="31"/>
    </row>
    <row r="9" spans="1:98" x14ac:dyDescent="0.3">
      <c r="AB9" t="s">
        <v>80</v>
      </c>
      <c r="AC9" t="str">
        <f>IFERROR(VLOOKUP(AB9,'class and classification'!$A$1:$B$338,2,FALSE),VLOOKUP(AB9,'class and classification'!$A$340:$B$378,2,FALSE))</f>
        <v>Predominantly Urban</v>
      </c>
      <c r="AD9" t="str">
        <f>IFERROR(VLOOKUP(AB9,'class and classification'!$A$1:$C$338,3,FALSE),VLOOKUP(AB9,'class and classification'!$A$340:$C$378,3,FALSE))</f>
        <v>UA</v>
      </c>
      <c r="AI9">
        <v>2.2000000000000002</v>
      </c>
      <c r="AJ9">
        <v>3.7</v>
      </c>
      <c r="BB9" t="s">
        <v>54</v>
      </c>
      <c r="BC9" t="str">
        <f>IFERROR(VLOOKUP(BB9,'class and classification'!$A$1:$B$338,2,FALSE),VLOOKUP(BB9,'class and classification'!$A$340:$B$378,2,FALSE))</f>
        <v>Predominantly Urban</v>
      </c>
      <c r="BD9" t="str">
        <f>IFERROR(VLOOKUP(BB9,'class and classification'!$A$1:$C$338,3,FALSE),VLOOKUP(BB9,'class and classification'!$A$340:$C$378,3,FALSE))</f>
        <v>L</v>
      </c>
      <c r="BG9">
        <v>9.1</v>
      </c>
      <c r="BH9">
        <v>10.5</v>
      </c>
      <c r="BI9">
        <v>28.2</v>
      </c>
      <c r="BJ9">
        <v>59.9</v>
      </c>
      <c r="BL9" t="s">
        <v>54</v>
      </c>
      <c r="BM9" t="str">
        <f>IFERROR(VLOOKUP(BL9,'class and classification'!$A$1:$B$338,2,FALSE),VLOOKUP(BL9,'class and classification'!$A$340:$B$378,2,FALSE))</f>
        <v>Predominantly Urban</v>
      </c>
      <c r="BN9" t="str">
        <f>IFERROR(VLOOKUP(BL9,'class and classification'!$A$1:$C$338,3,FALSE),VLOOKUP(BL9,'class and classification'!$A$340:$C$378,3,FALSE))</f>
        <v>L</v>
      </c>
      <c r="BP9">
        <v>91.14</v>
      </c>
      <c r="BQ9">
        <v>99.4</v>
      </c>
      <c r="BR9">
        <v>98.83</v>
      </c>
      <c r="BS9">
        <v>98.15</v>
      </c>
      <c r="BT9">
        <v>98.2</v>
      </c>
    </row>
    <row r="10" spans="1:98" x14ac:dyDescent="0.3">
      <c r="B10" t="s">
        <v>24</v>
      </c>
      <c r="C10" t="str">
        <f>IFERROR(VLOOKUP(B10,'class and classification'!$A$1:$B$338,2,FALSE),VLOOKUP(B10,'class and classification'!$A$340:$B$378,2,FALSE))</f>
        <v>Urban with Significant Rural</v>
      </c>
      <c r="D10" t="str">
        <f>IFERROR(VLOOKUP(B10,'class and classification'!$A$1:$C$338,3,FALSE),VLOOKUP(B10,'class and classification'!$A$340:$C$378,3,FALSE))</f>
        <v>UA</v>
      </c>
      <c r="E10">
        <v>84</v>
      </c>
      <c r="F10">
        <v>86</v>
      </c>
      <c r="G10">
        <v>89.6</v>
      </c>
      <c r="H10">
        <v>90</v>
      </c>
      <c r="I10">
        <v>90.9</v>
      </c>
      <c r="J10">
        <v>94</v>
      </c>
      <c r="AB10" t="s">
        <v>74</v>
      </c>
      <c r="AC10" t="str">
        <f>IFERROR(VLOOKUP(AB10,'class and classification'!$A$1:$B$338,2,FALSE),VLOOKUP(AB10,'class and classification'!$A$340:$B$378,2,FALSE))</f>
        <v>Predominantly Rural</v>
      </c>
      <c r="AD10" t="str">
        <f>IFERROR(VLOOKUP(AB10,'class and classification'!$A$1:$C$338,3,FALSE),VLOOKUP(AB10,'class and classification'!$A$340:$C$378,3,FALSE))</f>
        <v>UA</v>
      </c>
      <c r="AI10">
        <v>15.3</v>
      </c>
      <c r="AJ10">
        <v>37.6</v>
      </c>
      <c r="BB10" t="s">
        <v>69</v>
      </c>
      <c r="BC10" t="str">
        <f>IFERROR(VLOOKUP(BB10,'class and classification'!$A$1:$B$338,2,FALSE),VLOOKUP(BB10,'class and classification'!$A$340:$B$378,2,FALSE))</f>
        <v>Predominantly Urban</v>
      </c>
      <c r="BD10" t="str">
        <f>IFERROR(VLOOKUP(BB10,'class and classification'!$A$1:$C$338,3,FALSE),VLOOKUP(BB10,'class and classification'!$A$340:$C$378,3,FALSE))</f>
        <v>L</v>
      </c>
      <c r="BG10">
        <v>25.1</v>
      </c>
      <c r="BH10">
        <v>20.6</v>
      </c>
      <c r="BI10">
        <v>45.7</v>
      </c>
      <c r="BJ10">
        <v>46.3</v>
      </c>
      <c r="BL10" t="s">
        <v>69</v>
      </c>
      <c r="BM10" t="str">
        <f>IFERROR(VLOOKUP(BL10,'class and classification'!$A$1:$B$338,2,FALSE),VLOOKUP(BL10,'class and classification'!$A$340:$B$378,2,FALSE))</f>
        <v>Predominantly Urban</v>
      </c>
      <c r="BN10" t="str">
        <f>IFERROR(VLOOKUP(BL10,'class and classification'!$A$1:$C$338,3,FALSE),VLOOKUP(BL10,'class and classification'!$A$340:$C$378,3,FALSE))</f>
        <v>L</v>
      </c>
      <c r="BP10">
        <v>95.41</v>
      </c>
      <c r="BQ10">
        <v>100</v>
      </c>
      <c r="BR10">
        <v>100</v>
      </c>
      <c r="BS10">
        <v>99.65</v>
      </c>
      <c r="BT10">
        <v>100</v>
      </c>
    </row>
    <row r="11" spans="1:98" x14ac:dyDescent="0.3">
      <c r="B11" t="s">
        <v>26</v>
      </c>
      <c r="C11" t="str">
        <f>IFERROR(VLOOKUP(B11,'class and classification'!$A$1:$B$338,2,FALSE),VLOOKUP(B11,'class and classification'!$A$340:$B$378,2,FALSE))</f>
        <v>Urban with Significant Rural</v>
      </c>
      <c r="D11" t="str">
        <f>IFERROR(VLOOKUP(B11,'class and classification'!$A$1:$C$338,3,FALSE),VLOOKUP(B11,'class and classification'!$A$340:$C$378,3,FALSE))</f>
        <v>UA</v>
      </c>
      <c r="E11">
        <v>87</v>
      </c>
      <c r="F11">
        <v>91</v>
      </c>
      <c r="G11">
        <v>95.5</v>
      </c>
      <c r="H11">
        <v>96.1</v>
      </c>
      <c r="I11">
        <v>96.9</v>
      </c>
      <c r="J11">
        <v>96.8</v>
      </c>
      <c r="AB11" t="s">
        <v>129</v>
      </c>
      <c r="AC11" t="str">
        <f>IFERROR(VLOOKUP(AB11,'class and classification'!$A$1:$B$338,2,FALSE),VLOOKUP(AB11,'class and classification'!$A$340:$B$378,2,FALSE))</f>
        <v>Predominantly Urban</v>
      </c>
      <c r="AD11" t="str">
        <f>IFERROR(VLOOKUP(AB11,'class and classification'!$A$1:$C$338,3,FALSE),VLOOKUP(AB11,'class and classification'!$A$340:$C$378,3,FALSE))</f>
        <v>UA</v>
      </c>
      <c r="AI11">
        <v>3.1</v>
      </c>
      <c r="AJ11">
        <v>6</v>
      </c>
      <c r="BB11" t="s">
        <v>119</v>
      </c>
      <c r="BC11" t="str">
        <f>IFERROR(VLOOKUP(BB11,'class and classification'!$A$1:$B$338,2,FALSE),VLOOKUP(BB11,'class and classification'!$A$340:$B$378,2,FALSE))</f>
        <v>Predominantly Urban</v>
      </c>
      <c r="BD11" t="str">
        <f>IFERROR(VLOOKUP(BB11,'class and classification'!$A$1:$C$338,3,FALSE),VLOOKUP(BB11,'class and classification'!$A$340:$C$378,3,FALSE))</f>
        <v>L</v>
      </c>
      <c r="BG11">
        <v>11</v>
      </c>
      <c r="BH11">
        <v>10.199999999999999</v>
      </c>
      <c r="BI11">
        <v>18.899999999999999</v>
      </c>
      <c r="BJ11">
        <v>29.3</v>
      </c>
      <c r="BL11" t="s">
        <v>119</v>
      </c>
      <c r="BM11" t="str">
        <f>IFERROR(VLOOKUP(BL11,'class and classification'!$A$1:$B$338,2,FALSE),VLOOKUP(BL11,'class and classification'!$A$340:$B$378,2,FALSE))</f>
        <v>Predominantly Urban</v>
      </c>
      <c r="BN11" t="str">
        <f>IFERROR(VLOOKUP(BL11,'class and classification'!$A$1:$C$338,3,FALSE),VLOOKUP(BL11,'class and classification'!$A$340:$C$378,3,FALSE))</f>
        <v>L</v>
      </c>
      <c r="BP11">
        <v>94.88</v>
      </c>
      <c r="BQ11">
        <v>99.67</v>
      </c>
      <c r="BR11">
        <v>100</v>
      </c>
      <c r="BS11">
        <v>99.27</v>
      </c>
      <c r="BT11">
        <v>98.52</v>
      </c>
    </row>
    <row r="12" spans="1:98" x14ac:dyDescent="0.3">
      <c r="B12" t="s">
        <v>30</v>
      </c>
      <c r="C12" t="str">
        <f>IFERROR(VLOOKUP(B12,'class and classification'!$A$1:$B$338,2,FALSE),VLOOKUP(B12,'class and classification'!$A$340:$B$378,2,FALSE))</f>
        <v>Predominantly Urban</v>
      </c>
      <c r="D12" t="str">
        <f>IFERROR(VLOOKUP(B12,'class and classification'!$A$1:$C$338,3,FALSE),VLOOKUP(B12,'class and classification'!$A$340:$C$378,3,FALSE))</f>
        <v>UA</v>
      </c>
      <c r="E12">
        <v>94</v>
      </c>
      <c r="F12">
        <v>97</v>
      </c>
      <c r="G12">
        <v>97.8</v>
      </c>
      <c r="H12">
        <v>97.4</v>
      </c>
      <c r="I12">
        <v>97.6</v>
      </c>
      <c r="J12">
        <v>97.2</v>
      </c>
      <c r="AB12" t="s">
        <v>174</v>
      </c>
      <c r="AC12" t="str">
        <f>IFERROR(VLOOKUP(AB12,'class and classification'!$A$1:$B$338,2,FALSE),VLOOKUP(AB12,'class and classification'!$A$340:$B$378,2,FALSE))</f>
        <v>Predominantly Urban</v>
      </c>
      <c r="AD12" t="str">
        <f>IFERROR(VLOOKUP(AB12,'class and classification'!$A$1:$C$338,3,FALSE),VLOOKUP(AB12,'class and classification'!$A$340:$C$378,3,FALSE))</f>
        <v>UA</v>
      </c>
      <c r="AI12">
        <v>2.2000000000000002</v>
      </c>
      <c r="AJ12">
        <v>6.5</v>
      </c>
      <c r="BB12" t="s">
        <v>122</v>
      </c>
      <c r="BC12" t="str">
        <f>IFERROR(VLOOKUP(BB12,'class and classification'!$A$1:$B$338,2,FALSE),VLOOKUP(BB12,'class and classification'!$A$340:$B$378,2,FALSE))</f>
        <v>Predominantly Urban</v>
      </c>
      <c r="BD12" t="str">
        <f>IFERROR(VLOOKUP(BB12,'class and classification'!$A$1:$C$338,3,FALSE),VLOOKUP(BB12,'class and classification'!$A$340:$C$378,3,FALSE))</f>
        <v>L</v>
      </c>
      <c r="BG12">
        <v>25.9</v>
      </c>
      <c r="BH12">
        <v>16</v>
      </c>
      <c r="BI12">
        <v>23.5</v>
      </c>
      <c r="BJ12">
        <v>37.5</v>
      </c>
      <c r="BL12" t="s">
        <v>122</v>
      </c>
      <c r="BM12" t="str">
        <f>IFERROR(VLOOKUP(BL12,'class and classification'!$A$1:$B$338,2,FALSE),VLOOKUP(BL12,'class and classification'!$A$340:$B$378,2,FALSE))</f>
        <v>Predominantly Urban</v>
      </c>
      <c r="BN12" t="str">
        <f>IFERROR(VLOOKUP(BL12,'class and classification'!$A$1:$C$338,3,FALSE),VLOOKUP(BL12,'class and classification'!$A$340:$C$378,3,FALSE))</f>
        <v>L</v>
      </c>
      <c r="BP12">
        <v>98.06</v>
      </c>
      <c r="BQ12">
        <v>100</v>
      </c>
      <c r="BR12">
        <v>100</v>
      </c>
      <c r="BS12">
        <v>99.65</v>
      </c>
      <c r="BT12">
        <v>99.65</v>
      </c>
    </row>
    <row r="13" spans="1:98" x14ac:dyDescent="0.3">
      <c r="B13" t="s">
        <v>31</v>
      </c>
      <c r="C13" t="str">
        <f>IFERROR(VLOOKUP(B13,'class and classification'!$A$1:$B$338,2,FALSE),VLOOKUP(B13,'class and classification'!$A$340:$B$378,2,FALSE))</f>
        <v>Predominantly Urban</v>
      </c>
      <c r="D13" t="str">
        <f>IFERROR(VLOOKUP(B13,'class and classification'!$A$1:$C$338,3,FALSE),VLOOKUP(B13,'class and classification'!$A$340:$C$378,3,FALSE))</f>
        <v>UA</v>
      </c>
      <c r="E13">
        <v>98</v>
      </c>
      <c r="F13">
        <v>98</v>
      </c>
      <c r="G13">
        <v>99.3</v>
      </c>
      <c r="H13">
        <v>98.9</v>
      </c>
      <c r="I13">
        <v>98.9</v>
      </c>
      <c r="J13">
        <v>98.4</v>
      </c>
      <c r="AB13" t="s">
        <v>194</v>
      </c>
      <c r="AC13" t="str">
        <f>IFERROR(VLOOKUP(AB13,'class and classification'!$A$1:$B$338,2,FALSE),VLOOKUP(AB13,'class and classification'!$A$340:$B$378,2,FALSE))</f>
        <v>Predominantly Rural</v>
      </c>
      <c r="AD13" t="str">
        <f>IFERROR(VLOOKUP(AB13,'class and classification'!$A$1:$C$338,3,FALSE),VLOOKUP(AB13,'class and classification'!$A$340:$C$378,3,FALSE))</f>
        <v>UA</v>
      </c>
      <c r="AI13">
        <v>5.7</v>
      </c>
      <c r="AJ13">
        <v>10.199999999999999</v>
      </c>
      <c r="BB13" t="s">
        <v>124</v>
      </c>
      <c r="BC13" t="str">
        <f>IFERROR(VLOOKUP(BB13,'class and classification'!$A$1:$B$338,2,FALSE),VLOOKUP(BB13,'class and classification'!$A$340:$B$378,2,FALSE))</f>
        <v>Predominantly Urban</v>
      </c>
      <c r="BD13" t="str">
        <f>IFERROR(VLOOKUP(BB13,'class and classification'!$A$1:$C$338,3,FALSE),VLOOKUP(BB13,'class and classification'!$A$340:$C$378,3,FALSE))</f>
        <v>L</v>
      </c>
      <c r="BG13">
        <v>3.5</v>
      </c>
      <c r="BH13">
        <v>2.2000000000000002</v>
      </c>
      <c r="BI13">
        <v>2.8</v>
      </c>
      <c r="BJ13">
        <v>4.9000000000000004</v>
      </c>
      <c r="BL13" t="s">
        <v>124</v>
      </c>
      <c r="BM13" t="str">
        <f>IFERROR(VLOOKUP(BL13,'class and classification'!$A$1:$B$338,2,FALSE),VLOOKUP(BL13,'class and classification'!$A$340:$B$378,2,FALSE))</f>
        <v>Predominantly Urban</v>
      </c>
      <c r="BN13" t="str">
        <f>IFERROR(VLOOKUP(BL13,'class and classification'!$A$1:$C$338,3,FALSE),VLOOKUP(BL13,'class and classification'!$A$340:$C$378,3,FALSE))</f>
        <v>L</v>
      </c>
      <c r="BP13">
        <v>93.24</v>
      </c>
      <c r="BQ13">
        <v>98.86</v>
      </c>
      <c r="BR13">
        <v>97.46</v>
      </c>
      <c r="BS13">
        <v>93.57</v>
      </c>
      <c r="BT13">
        <v>95.44</v>
      </c>
    </row>
    <row r="14" spans="1:98" x14ac:dyDescent="0.3">
      <c r="B14" t="s">
        <v>347</v>
      </c>
      <c r="C14" t="str">
        <f>IFERROR(VLOOKUP(B14,'class and classification'!$A$1:$B$338,2,FALSE),VLOOKUP(B14,'class and classification'!$A$340:$B$378,2,FALSE))</f>
        <v>Predominantly Urban</v>
      </c>
      <c r="D14" t="str">
        <f>IFERROR(VLOOKUP(B14,'class and classification'!$A$1:$C$338,3,FALSE),VLOOKUP(B14,'class and classification'!$A$340:$C$378,3,FALSE))</f>
        <v>UA</v>
      </c>
      <c r="E14">
        <v>99</v>
      </c>
      <c r="F14">
        <v>99</v>
      </c>
      <c r="G14">
        <v>99.800000000000011</v>
      </c>
      <c r="AB14" t="s">
        <v>208</v>
      </c>
      <c r="AC14" t="str">
        <f>IFERROR(VLOOKUP(AB14,'class and classification'!$A$1:$B$338,2,FALSE),VLOOKUP(AB14,'class and classification'!$A$340:$B$378,2,FALSE))</f>
        <v>Urban with Significant Rural</v>
      </c>
      <c r="AD14" t="str">
        <f>IFERROR(VLOOKUP(AB14,'class and classification'!$A$1:$C$338,3,FALSE),VLOOKUP(AB14,'class and classification'!$A$340:$C$378,3,FALSE))</f>
        <v>UA</v>
      </c>
      <c r="AI14">
        <v>1.1000000000000001</v>
      </c>
      <c r="AJ14">
        <v>2.8</v>
      </c>
      <c r="BB14" t="s">
        <v>145</v>
      </c>
      <c r="BC14" t="str">
        <f>IFERROR(VLOOKUP(BB14,'class and classification'!$A$1:$B$338,2,FALSE),VLOOKUP(BB14,'class and classification'!$A$340:$B$378,2,FALSE))</f>
        <v>Predominantly Urban</v>
      </c>
      <c r="BD14" t="str">
        <f>IFERROR(VLOOKUP(BB14,'class and classification'!$A$1:$C$338,3,FALSE),VLOOKUP(BB14,'class and classification'!$A$340:$C$378,3,FALSE))</f>
        <v>L</v>
      </c>
      <c r="BG14">
        <v>8.3000000000000007</v>
      </c>
      <c r="BH14">
        <v>8.1</v>
      </c>
      <c r="BI14">
        <v>16.100000000000001</v>
      </c>
      <c r="BJ14">
        <v>30.6</v>
      </c>
      <c r="BL14" t="s">
        <v>145</v>
      </c>
      <c r="BM14" t="str">
        <f>IFERROR(VLOOKUP(BL14,'class and classification'!$A$1:$B$338,2,FALSE),VLOOKUP(BL14,'class and classification'!$A$340:$B$378,2,FALSE))</f>
        <v>Predominantly Urban</v>
      </c>
      <c r="BN14" t="str">
        <f>IFERROR(VLOOKUP(BL14,'class and classification'!$A$1:$C$338,3,FALSE),VLOOKUP(BL14,'class and classification'!$A$340:$C$378,3,FALSE))</f>
        <v>L</v>
      </c>
      <c r="BP14">
        <v>98.01</v>
      </c>
      <c r="BQ14">
        <v>100</v>
      </c>
      <c r="BR14">
        <v>97.61</v>
      </c>
      <c r="BS14">
        <v>98.28</v>
      </c>
      <c r="BT14">
        <v>97.56</v>
      </c>
    </row>
    <row r="15" spans="1:98" x14ac:dyDescent="0.3">
      <c r="B15" t="s">
        <v>35</v>
      </c>
      <c r="C15" t="str">
        <f>IFERROR(VLOOKUP(B15,'class and classification'!$A$1:$B$338,2,FALSE),VLOOKUP(B15,'class and classification'!$A$340:$B$378,2,FALSE))</f>
        <v>Predominantly Urban</v>
      </c>
      <c r="D15" t="str">
        <f>IFERROR(VLOOKUP(B15,'class and classification'!$A$1:$C$338,3,FALSE),VLOOKUP(B15,'class and classification'!$A$340:$C$378,3,FALSE))</f>
        <v>UA</v>
      </c>
      <c r="H15">
        <v>98.600000000000009</v>
      </c>
      <c r="I15">
        <v>98.2</v>
      </c>
      <c r="J15">
        <v>97.9</v>
      </c>
      <c r="AB15" t="s">
        <v>260</v>
      </c>
      <c r="AC15" t="str">
        <f>IFERROR(VLOOKUP(AB15,'class and classification'!$A$1:$B$338,2,FALSE),VLOOKUP(AB15,'class and classification'!$A$340:$B$378,2,FALSE))</f>
        <v>Predominantly Urban</v>
      </c>
      <c r="AD15" t="str">
        <f>IFERROR(VLOOKUP(AB15,'class and classification'!$A$1:$C$338,3,FALSE),VLOOKUP(AB15,'class and classification'!$A$340:$C$378,3,FALSE))</f>
        <v>UA</v>
      </c>
      <c r="AI15">
        <v>4.5999999999999996</v>
      </c>
      <c r="AJ15">
        <v>7.5</v>
      </c>
      <c r="BB15" t="s">
        <v>146</v>
      </c>
      <c r="BC15" t="str">
        <f>IFERROR(VLOOKUP(BB15,'class and classification'!$A$1:$B$338,2,FALSE),VLOOKUP(BB15,'class and classification'!$A$340:$B$378,2,FALSE))</f>
        <v>Predominantly Urban</v>
      </c>
      <c r="BD15" t="str">
        <f>IFERROR(VLOOKUP(BB15,'class and classification'!$A$1:$C$338,3,FALSE),VLOOKUP(BB15,'class and classification'!$A$340:$C$378,3,FALSE))</f>
        <v>L</v>
      </c>
      <c r="BG15">
        <v>7.4</v>
      </c>
      <c r="BH15">
        <v>5</v>
      </c>
      <c r="BI15">
        <v>15.6</v>
      </c>
      <c r="BJ15">
        <v>35.4</v>
      </c>
      <c r="BL15" t="s">
        <v>146</v>
      </c>
      <c r="BM15" t="str">
        <f>IFERROR(VLOOKUP(BL15,'class and classification'!$A$1:$B$338,2,FALSE),VLOOKUP(BL15,'class and classification'!$A$340:$B$378,2,FALSE))</f>
        <v>Predominantly Urban</v>
      </c>
      <c r="BN15" t="str">
        <f>IFERROR(VLOOKUP(BL15,'class and classification'!$A$1:$C$338,3,FALSE),VLOOKUP(BL15,'class and classification'!$A$340:$C$378,3,FALSE))</f>
        <v>L</v>
      </c>
      <c r="BP15">
        <v>97.82</v>
      </c>
      <c r="BQ15">
        <v>100</v>
      </c>
      <c r="BR15">
        <v>100</v>
      </c>
      <c r="BS15">
        <v>100</v>
      </c>
      <c r="BT15">
        <v>99.93</v>
      </c>
    </row>
    <row r="16" spans="1:98" x14ac:dyDescent="0.3">
      <c r="B16" t="s">
        <v>36</v>
      </c>
      <c r="C16" t="str">
        <f>IFERROR(VLOOKUP(B16,'class and classification'!$A$1:$B$338,2,FALSE),VLOOKUP(B16,'class and classification'!$A$340:$B$378,2,FALSE))</f>
        <v>Predominantly Urban</v>
      </c>
      <c r="D16" t="str">
        <f>IFERROR(VLOOKUP(B16,'class and classification'!$A$1:$C$338,3,FALSE),VLOOKUP(B16,'class and classification'!$A$340:$C$378,3,FALSE))</f>
        <v>UA</v>
      </c>
      <c r="E16">
        <v>94</v>
      </c>
      <c r="F16">
        <v>93</v>
      </c>
      <c r="G16">
        <v>95.6</v>
      </c>
      <c r="H16">
        <v>95.3</v>
      </c>
      <c r="I16">
        <v>96.1</v>
      </c>
      <c r="J16">
        <v>96.2</v>
      </c>
      <c r="AB16" t="s">
        <v>111</v>
      </c>
      <c r="AC16" t="str">
        <f>IFERROR(VLOOKUP(AB16,'class and classification'!$A$1:$B$338,2,FALSE),VLOOKUP(AB16,'class and classification'!$A$340:$B$378,2,FALSE))</f>
        <v>Predominantly Urban</v>
      </c>
      <c r="AD16" t="str">
        <f>IFERROR(VLOOKUP(AB16,'class and classification'!$A$1:$C$338,3,FALSE),VLOOKUP(AB16,'class and classification'!$A$340:$C$378,3,FALSE))</f>
        <v>MD</v>
      </c>
      <c r="AI16">
        <v>4.0999999999999996</v>
      </c>
      <c r="AJ16">
        <v>6.2</v>
      </c>
      <c r="BB16" t="s">
        <v>152</v>
      </c>
      <c r="BC16" t="str">
        <f>IFERROR(VLOOKUP(BB16,'class and classification'!$A$1:$B$338,2,FALSE),VLOOKUP(BB16,'class and classification'!$A$340:$B$378,2,FALSE))</f>
        <v>Predominantly Urban</v>
      </c>
      <c r="BD16" t="str">
        <f>IFERROR(VLOOKUP(BB16,'class and classification'!$A$1:$C$338,3,FALSE),VLOOKUP(BB16,'class and classification'!$A$340:$C$378,3,FALSE))</f>
        <v>L</v>
      </c>
      <c r="BG16">
        <v>12.3</v>
      </c>
      <c r="BH16">
        <v>8.6</v>
      </c>
      <c r="BI16">
        <v>11.1</v>
      </c>
      <c r="BJ16">
        <v>29.9</v>
      </c>
      <c r="BL16" t="s">
        <v>152</v>
      </c>
      <c r="BM16" t="str">
        <f>IFERROR(VLOOKUP(BL16,'class and classification'!$A$1:$B$338,2,FALSE),VLOOKUP(BL16,'class and classification'!$A$340:$B$378,2,FALSE))</f>
        <v>Predominantly Urban</v>
      </c>
      <c r="BN16" t="str">
        <f>IFERROR(VLOOKUP(BL16,'class and classification'!$A$1:$C$338,3,FALSE),VLOOKUP(BL16,'class and classification'!$A$340:$C$378,3,FALSE))</f>
        <v>L</v>
      </c>
      <c r="BP16">
        <v>94.37</v>
      </c>
      <c r="BQ16">
        <v>99.84</v>
      </c>
      <c r="BR16">
        <v>99.9</v>
      </c>
      <c r="BS16">
        <v>99.58</v>
      </c>
      <c r="BT16">
        <v>99.42</v>
      </c>
    </row>
    <row r="17" spans="2:72" x14ac:dyDescent="0.3">
      <c r="B17" t="s">
        <v>42</v>
      </c>
      <c r="C17" t="str">
        <f>IFERROR(VLOOKUP(B17,'class and classification'!$A$1:$B$338,2,FALSE),VLOOKUP(B17,'class and classification'!$A$340:$B$378,2,FALSE))</f>
        <v>Predominantly Urban</v>
      </c>
      <c r="D17" t="str">
        <f>IFERROR(VLOOKUP(B17,'class and classification'!$A$1:$C$338,3,FALSE),VLOOKUP(B17,'class and classification'!$A$340:$C$378,3,FALSE))</f>
        <v>UA</v>
      </c>
      <c r="E17">
        <v>96</v>
      </c>
      <c r="F17">
        <v>97</v>
      </c>
      <c r="G17">
        <v>98.699999999999989</v>
      </c>
      <c r="H17">
        <v>97.5</v>
      </c>
      <c r="I17">
        <v>97.7</v>
      </c>
      <c r="J17">
        <v>97</v>
      </c>
      <c r="AB17" t="s">
        <v>179</v>
      </c>
      <c r="AC17" t="str">
        <f>IFERROR(VLOOKUP(AB17,'class and classification'!$A$1:$B$338,2,FALSE),VLOOKUP(AB17,'class and classification'!$A$340:$B$378,2,FALSE))</f>
        <v>Predominantly Urban</v>
      </c>
      <c r="AD17" t="str">
        <f>IFERROR(VLOOKUP(AB17,'class and classification'!$A$1:$C$338,3,FALSE),VLOOKUP(AB17,'class and classification'!$A$340:$C$378,3,FALSE))</f>
        <v>MD</v>
      </c>
      <c r="AI17">
        <v>18.899999999999999</v>
      </c>
      <c r="AJ17">
        <v>35.9</v>
      </c>
      <c r="BB17" t="s">
        <v>157</v>
      </c>
      <c r="BC17" t="str">
        <f>IFERROR(VLOOKUP(BB17,'class and classification'!$A$1:$B$338,2,FALSE),VLOOKUP(BB17,'class and classification'!$A$340:$B$378,2,FALSE))</f>
        <v>Predominantly Urban</v>
      </c>
      <c r="BD17" t="str">
        <f>IFERROR(VLOOKUP(BB17,'class and classification'!$A$1:$C$338,3,FALSE),VLOOKUP(BB17,'class and classification'!$A$340:$C$378,3,FALSE))</f>
        <v>L</v>
      </c>
      <c r="BG17">
        <v>13</v>
      </c>
      <c r="BH17">
        <v>13.7</v>
      </c>
      <c r="BI17">
        <v>14</v>
      </c>
      <c r="BJ17">
        <v>20.5</v>
      </c>
      <c r="BL17" t="s">
        <v>157</v>
      </c>
      <c r="BM17" t="str">
        <f>IFERROR(VLOOKUP(BL17,'class and classification'!$A$1:$B$338,2,FALSE),VLOOKUP(BL17,'class and classification'!$A$340:$B$378,2,FALSE))</f>
        <v>Predominantly Urban</v>
      </c>
      <c r="BN17" t="str">
        <f>IFERROR(VLOOKUP(BL17,'class and classification'!$A$1:$C$338,3,FALSE),VLOOKUP(BL17,'class and classification'!$A$340:$C$378,3,FALSE))</f>
        <v>L</v>
      </c>
      <c r="BP17">
        <v>85.37</v>
      </c>
      <c r="BQ17">
        <v>98.72</v>
      </c>
      <c r="BR17">
        <v>99.57</v>
      </c>
      <c r="BS17">
        <v>97.99</v>
      </c>
      <c r="BT17">
        <v>98.15</v>
      </c>
    </row>
    <row r="18" spans="2:72" x14ac:dyDescent="0.3">
      <c r="B18" t="s">
        <v>43</v>
      </c>
      <c r="C18" t="str">
        <f>IFERROR(VLOOKUP(B18,'class and classification'!$A$1:$B$338,2,FALSE),VLOOKUP(B18,'class and classification'!$A$340:$B$378,2,FALSE))</f>
        <v>Predominantly Urban</v>
      </c>
      <c r="D18" t="str">
        <f>IFERROR(VLOOKUP(B18,'class and classification'!$A$1:$C$338,3,FALSE),VLOOKUP(B18,'class and classification'!$A$340:$C$378,3,FALSE))</f>
        <v>UA</v>
      </c>
      <c r="E18">
        <v>93</v>
      </c>
      <c r="F18">
        <v>94</v>
      </c>
      <c r="G18">
        <v>96.7</v>
      </c>
      <c r="H18">
        <v>95.3</v>
      </c>
      <c r="I18">
        <v>95.7</v>
      </c>
      <c r="J18">
        <v>95.6</v>
      </c>
      <c r="AB18" t="s">
        <v>191</v>
      </c>
      <c r="AC18" t="str">
        <f>IFERROR(VLOOKUP(AB18,'class and classification'!$A$1:$B$338,2,FALSE),VLOOKUP(AB18,'class and classification'!$A$340:$B$378,2,FALSE))</f>
        <v>Predominantly Urban</v>
      </c>
      <c r="AD18" t="str">
        <f>IFERROR(VLOOKUP(AB18,'class and classification'!$A$1:$C$338,3,FALSE),VLOOKUP(AB18,'class and classification'!$A$340:$C$378,3,FALSE))</f>
        <v>MD</v>
      </c>
      <c r="AI18">
        <v>3.9</v>
      </c>
      <c r="AJ18">
        <v>37</v>
      </c>
      <c r="BB18" t="s">
        <v>181</v>
      </c>
      <c r="BC18" t="str">
        <f>IFERROR(VLOOKUP(BB18,'class and classification'!$A$1:$B$338,2,FALSE),VLOOKUP(BB18,'class and classification'!$A$340:$B$378,2,FALSE))</f>
        <v>Predominantly Urban</v>
      </c>
      <c r="BD18" t="str">
        <f>IFERROR(VLOOKUP(BB18,'class and classification'!$A$1:$C$338,3,FALSE),VLOOKUP(BB18,'class and classification'!$A$340:$C$378,3,FALSE))</f>
        <v>L</v>
      </c>
      <c r="BG18">
        <v>16.5</v>
      </c>
      <c r="BH18">
        <v>16.899999999999999</v>
      </c>
      <c r="BI18">
        <v>18.399999999999999</v>
      </c>
      <c r="BJ18">
        <v>58.7</v>
      </c>
      <c r="BL18" t="s">
        <v>181</v>
      </c>
      <c r="BM18" t="str">
        <f>IFERROR(VLOOKUP(BL18,'class and classification'!$A$1:$B$338,2,FALSE),VLOOKUP(BL18,'class and classification'!$A$340:$B$378,2,FALSE))</f>
        <v>Predominantly Urban</v>
      </c>
      <c r="BN18" t="str">
        <f>IFERROR(VLOOKUP(BL18,'class and classification'!$A$1:$C$338,3,FALSE),VLOOKUP(BL18,'class and classification'!$A$340:$C$378,3,FALSE))</f>
        <v>L</v>
      </c>
      <c r="BP18">
        <v>96.22</v>
      </c>
      <c r="BQ18">
        <v>98.79</v>
      </c>
      <c r="BR18">
        <v>97.06</v>
      </c>
      <c r="BS18">
        <v>96.73</v>
      </c>
      <c r="BT18">
        <v>99.19</v>
      </c>
    </row>
    <row r="19" spans="2:72" x14ac:dyDescent="0.3">
      <c r="B19" t="s">
        <v>49</v>
      </c>
      <c r="C19" t="str">
        <f>IFERROR(VLOOKUP(B19,'class and classification'!$A$1:$B$338,2,FALSE),VLOOKUP(B19,'class and classification'!$A$340:$B$378,2,FALSE))</f>
        <v>Urban with Significant Rural</v>
      </c>
      <c r="D19" t="str">
        <f>IFERROR(VLOOKUP(B19,'class and classification'!$A$1:$C$338,3,FALSE),VLOOKUP(B19,'class and classification'!$A$340:$C$378,3,FALSE))</f>
        <v>UA</v>
      </c>
      <c r="I19">
        <v>93.9</v>
      </c>
      <c r="J19">
        <v>94.4</v>
      </c>
      <c r="AB19" t="s">
        <v>249</v>
      </c>
      <c r="AC19" t="str">
        <f>IFERROR(VLOOKUP(AB19,'class and classification'!$A$1:$B$338,2,FALSE),VLOOKUP(AB19,'class and classification'!$A$340:$B$378,2,FALSE))</f>
        <v>Predominantly Urban</v>
      </c>
      <c r="AD19" t="str">
        <f>IFERROR(VLOOKUP(AB19,'class and classification'!$A$1:$C$338,3,FALSE),VLOOKUP(AB19,'class and classification'!$A$340:$C$378,3,FALSE))</f>
        <v>MD</v>
      </c>
      <c r="AI19">
        <v>1</v>
      </c>
      <c r="AJ19">
        <v>76.3</v>
      </c>
      <c r="BB19" t="s">
        <v>252</v>
      </c>
      <c r="BC19" t="str">
        <f>IFERROR(VLOOKUP(BB19,'class and classification'!$A$1:$B$338,2,FALSE),VLOOKUP(BB19,'class and classification'!$A$340:$B$378,2,FALSE))</f>
        <v>Predominantly Urban</v>
      </c>
      <c r="BD19" t="str">
        <f>IFERROR(VLOOKUP(BB19,'class and classification'!$A$1:$C$338,3,FALSE),VLOOKUP(BB19,'class and classification'!$A$340:$C$378,3,FALSE))</f>
        <v>L</v>
      </c>
      <c r="BG19">
        <v>45.5</v>
      </c>
      <c r="BH19">
        <v>31.7</v>
      </c>
      <c r="BI19">
        <v>43.3</v>
      </c>
      <c r="BJ19">
        <v>53.8</v>
      </c>
      <c r="BL19" t="s">
        <v>252</v>
      </c>
      <c r="BM19" t="str">
        <f>IFERROR(VLOOKUP(BL19,'class and classification'!$A$1:$B$338,2,FALSE),VLOOKUP(BL19,'class and classification'!$A$340:$B$378,2,FALSE))</f>
        <v>Predominantly Urban</v>
      </c>
      <c r="BN19" t="str">
        <f>IFERROR(VLOOKUP(BL19,'class and classification'!$A$1:$C$338,3,FALSE),VLOOKUP(BL19,'class and classification'!$A$340:$C$378,3,FALSE))</f>
        <v>L</v>
      </c>
      <c r="BP19">
        <v>95.32</v>
      </c>
      <c r="BQ19">
        <v>99.01</v>
      </c>
      <c r="BR19">
        <v>99.83</v>
      </c>
      <c r="BS19">
        <v>96.78</v>
      </c>
      <c r="BT19">
        <v>97.45</v>
      </c>
    </row>
    <row r="20" spans="2:72" x14ac:dyDescent="0.3">
      <c r="B20" t="s">
        <v>59</v>
      </c>
      <c r="C20" t="str">
        <f>IFERROR(VLOOKUP(B20,'class and classification'!$A$1:$B$338,2,FALSE),VLOOKUP(B20,'class and classification'!$A$340:$B$378,2,FALSE))</f>
        <v>Predominantly Rural</v>
      </c>
      <c r="D20" t="str">
        <f>IFERROR(VLOOKUP(B20,'class and classification'!$A$1:$C$338,3,FALSE),VLOOKUP(B20,'class and classification'!$A$340:$C$378,3,FALSE))</f>
        <v>UA</v>
      </c>
      <c r="E20">
        <v>88</v>
      </c>
      <c r="F20">
        <v>92</v>
      </c>
      <c r="G20">
        <v>94.699999999999989</v>
      </c>
      <c r="H20">
        <v>95.9</v>
      </c>
      <c r="I20">
        <v>96.7</v>
      </c>
      <c r="J20">
        <v>93.9</v>
      </c>
      <c r="AB20" t="s">
        <v>264</v>
      </c>
      <c r="AC20" t="str">
        <f>IFERROR(VLOOKUP(AB20,'class and classification'!$A$1:$B$338,2,FALSE),VLOOKUP(AB20,'class and classification'!$A$340:$B$378,2,FALSE))</f>
        <v>Predominantly Urban</v>
      </c>
      <c r="AD20" t="str">
        <f>IFERROR(VLOOKUP(AB20,'class and classification'!$A$1:$C$338,3,FALSE),VLOOKUP(AB20,'class and classification'!$A$340:$C$378,3,FALSE))</f>
        <v>MD</v>
      </c>
      <c r="AI20">
        <v>6.9</v>
      </c>
      <c r="AJ20">
        <v>60.4</v>
      </c>
      <c r="BB20" t="s">
        <v>283</v>
      </c>
      <c r="BC20" t="str">
        <f>IFERROR(VLOOKUP(BB20,'class and classification'!$A$1:$B$338,2,FALSE),VLOOKUP(BB20,'class and classification'!$A$340:$B$378,2,FALSE))</f>
        <v>Predominantly Urban</v>
      </c>
      <c r="BD20" t="str">
        <f>IFERROR(VLOOKUP(BB20,'class and classification'!$A$1:$C$338,3,FALSE),VLOOKUP(BB20,'class and classification'!$A$340:$C$378,3,FALSE))</f>
        <v>L</v>
      </c>
      <c r="BG20">
        <v>34.5</v>
      </c>
      <c r="BH20">
        <v>32.299999999999997</v>
      </c>
      <c r="BI20">
        <v>44.3</v>
      </c>
      <c r="BJ20">
        <v>59.1</v>
      </c>
      <c r="BL20" t="s">
        <v>283</v>
      </c>
      <c r="BM20" t="str">
        <f>IFERROR(VLOOKUP(BL20,'class and classification'!$A$1:$B$338,2,FALSE),VLOOKUP(BL20,'class and classification'!$A$340:$B$378,2,FALSE))</f>
        <v>Predominantly Urban</v>
      </c>
      <c r="BN20" t="str">
        <f>IFERROR(VLOOKUP(BL20,'class and classification'!$A$1:$C$338,3,FALSE),VLOOKUP(BL20,'class and classification'!$A$340:$C$378,3,FALSE))</f>
        <v>L</v>
      </c>
      <c r="BP20">
        <v>97.76</v>
      </c>
      <c r="BQ20">
        <v>99.58</v>
      </c>
      <c r="BR20">
        <v>99.79</v>
      </c>
      <c r="BS20">
        <v>99.62</v>
      </c>
      <c r="BT20">
        <v>99.59</v>
      </c>
    </row>
    <row r="21" spans="2:72" x14ac:dyDescent="0.3">
      <c r="B21" t="s">
        <v>64</v>
      </c>
      <c r="C21" t="str">
        <f>IFERROR(VLOOKUP(B21,'class and classification'!$A$1:$B$338,2,FALSE),VLOOKUP(B21,'class and classification'!$A$340:$B$378,2,FALSE))</f>
        <v>Urban with Significant Rural</v>
      </c>
      <c r="D21" t="str">
        <f>IFERROR(VLOOKUP(B21,'class and classification'!$A$1:$C$338,3,FALSE),VLOOKUP(B21,'class and classification'!$A$340:$C$378,3,FALSE))</f>
        <v>UA</v>
      </c>
      <c r="E21">
        <v>88</v>
      </c>
      <c r="F21">
        <v>90</v>
      </c>
      <c r="G21">
        <v>91.300000000000011</v>
      </c>
      <c r="H21">
        <v>92.3</v>
      </c>
      <c r="I21">
        <v>93.4</v>
      </c>
      <c r="J21">
        <v>94</v>
      </c>
      <c r="AB21" t="s">
        <v>30</v>
      </c>
      <c r="AC21" t="str">
        <f>IFERROR(VLOOKUP(AB21,'class and classification'!$A$1:$B$338,2,FALSE),VLOOKUP(AB21,'class and classification'!$A$340:$B$378,2,FALSE))</f>
        <v>Predominantly Urban</v>
      </c>
      <c r="AD21" t="str">
        <f>IFERROR(VLOOKUP(AB21,'class and classification'!$A$1:$C$338,3,FALSE),VLOOKUP(AB21,'class and classification'!$A$340:$C$378,3,FALSE))</f>
        <v>UA</v>
      </c>
      <c r="AI21">
        <v>9.6</v>
      </c>
      <c r="AJ21">
        <v>11.8</v>
      </c>
      <c r="BB21" t="s">
        <v>291</v>
      </c>
      <c r="BC21" t="str">
        <f>IFERROR(VLOOKUP(BB21,'class and classification'!$A$1:$B$338,2,FALSE),VLOOKUP(BB21,'class and classification'!$A$340:$B$378,2,FALSE))</f>
        <v>Predominantly Urban</v>
      </c>
      <c r="BD21" t="str">
        <f>IFERROR(VLOOKUP(BB21,'class and classification'!$A$1:$C$338,3,FALSE),VLOOKUP(BB21,'class and classification'!$A$340:$C$378,3,FALSE))</f>
        <v>L</v>
      </c>
      <c r="BG21">
        <v>22.1</v>
      </c>
      <c r="BH21">
        <v>19.899999999999999</v>
      </c>
      <c r="BI21">
        <v>33.4</v>
      </c>
      <c r="BJ21">
        <v>43.3</v>
      </c>
      <c r="BL21" t="s">
        <v>291</v>
      </c>
      <c r="BM21" t="str">
        <f>IFERROR(VLOOKUP(BL21,'class and classification'!$A$1:$B$338,2,FALSE),VLOOKUP(BL21,'class and classification'!$A$340:$B$378,2,FALSE))</f>
        <v>Predominantly Urban</v>
      </c>
      <c r="BN21" t="str">
        <f>IFERROR(VLOOKUP(BL21,'class and classification'!$A$1:$C$338,3,FALSE),VLOOKUP(BL21,'class and classification'!$A$340:$C$378,3,FALSE))</f>
        <v>L</v>
      </c>
      <c r="BP21">
        <v>91.9</v>
      </c>
      <c r="BQ21">
        <v>99.7</v>
      </c>
      <c r="BR21">
        <v>99.67</v>
      </c>
      <c r="BS21">
        <v>98.6</v>
      </c>
      <c r="BT21">
        <v>97.79</v>
      </c>
    </row>
    <row r="22" spans="2:72" x14ac:dyDescent="0.3">
      <c r="B22" t="s">
        <v>65</v>
      </c>
      <c r="C22" t="str">
        <f>IFERROR(VLOOKUP(B22,'class and classification'!$A$1:$B$338,2,FALSE),VLOOKUP(B22,'class and classification'!$A$340:$B$378,2,FALSE))</f>
        <v>Urban with Significant Rural</v>
      </c>
      <c r="D22" t="str">
        <f>IFERROR(VLOOKUP(B22,'class and classification'!$A$1:$C$338,3,FALSE),VLOOKUP(B22,'class and classification'!$A$340:$C$378,3,FALSE))</f>
        <v>UA</v>
      </c>
      <c r="E22">
        <v>87</v>
      </c>
      <c r="F22">
        <v>91</v>
      </c>
      <c r="G22">
        <v>93.300000000000011</v>
      </c>
      <c r="H22">
        <v>94.3</v>
      </c>
      <c r="I22">
        <v>95</v>
      </c>
      <c r="J22">
        <v>95.2</v>
      </c>
      <c r="AB22" t="s">
        <v>31</v>
      </c>
      <c r="AC22" t="str">
        <f>IFERROR(VLOOKUP(AB22,'class and classification'!$A$1:$B$338,2,FALSE),VLOOKUP(AB22,'class and classification'!$A$340:$B$378,2,FALSE))</f>
        <v>Predominantly Urban</v>
      </c>
      <c r="AD22" t="str">
        <f>IFERROR(VLOOKUP(AB22,'class and classification'!$A$1:$C$338,3,FALSE),VLOOKUP(AB22,'class and classification'!$A$340:$C$378,3,FALSE))</f>
        <v>UA</v>
      </c>
      <c r="AI22">
        <v>0.5</v>
      </c>
      <c r="AJ22">
        <v>0.9</v>
      </c>
      <c r="BB22" t="s">
        <v>305</v>
      </c>
      <c r="BC22" t="str">
        <f>IFERROR(VLOOKUP(BB22,'class and classification'!$A$1:$B$338,2,FALSE),VLOOKUP(BB22,'class and classification'!$A$340:$B$378,2,FALSE))</f>
        <v>Predominantly Urban</v>
      </c>
      <c r="BD22" t="str">
        <f>IFERROR(VLOOKUP(BB22,'class and classification'!$A$1:$C$338,3,FALSE),VLOOKUP(BB22,'class and classification'!$A$340:$C$378,3,FALSE))</f>
        <v>L</v>
      </c>
      <c r="BG22">
        <v>22.9</v>
      </c>
      <c r="BH22">
        <v>31.8</v>
      </c>
      <c r="BI22">
        <v>56.1</v>
      </c>
      <c r="BJ22">
        <v>65.099999999999994</v>
      </c>
      <c r="BL22" t="s">
        <v>305</v>
      </c>
      <c r="BM22" t="str">
        <f>IFERROR(VLOOKUP(BL22,'class and classification'!$A$1:$B$338,2,FALSE),VLOOKUP(BL22,'class and classification'!$A$340:$B$378,2,FALSE))</f>
        <v>Predominantly Urban</v>
      </c>
      <c r="BN22" t="str">
        <f>IFERROR(VLOOKUP(BL22,'class and classification'!$A$1:$C$338,3,FALSE),VLOOKUP(BL22,'class and classification'!$A$340:$C$378,3,FALSE))</f>
        <v>L</v>
      </c>
      <c r="BP22">
        <v>98.98</v>
      </c>
      <c r="BQ22">
        <v>100</v>
      </c>
      <c r="BR22">
        <v>99.99</v>
      </c>
      <c r="BS22">
        <v>99.9</v>
      </c>
      <c r="BT22">
        <v>99.4</v>
      </c>
    </row>
    <row r="23" spans="2:72" x14ac:dyDescent="0.3">
      <c r="B23" t="s">
        <v>72</v>
      </c>
      <c r="C23" t="str">
        <f>IFERROR(VLOOKUP(B23,'class and classification'!$A$1:$B$338,2,FALSE),VLOOKUP(B23,'class and classification'!$A$340:$B$378,2,FALSE))</f>
        <v>Predominantly Rural</v>
      </c>
      <c r="D23" t="str">
        <f>IFERROR(VLOOKUP(B23,'class and classification'!$A$1:$C$338,3,FALSE),VLOOKUP(B23,'class and classification'!$A$340:$C$378,3,FALSE))</f>
        <v>UA</v>
      </c>
      <c r="E23">
        <v>56</v>
      </c>
      <c r="F23">
        <v>85</v>
      </c>
      <c r="G23">
        <v>89.300000000000011</v>
      </c>
      <c r="H23">
        <v>90.2</v>
      </c>
      <c r="I23">
        <v>88.2</v>
      </c>
      <c r="J23">
        <v>86.9</v>
      </c>
      <c r="AB23" t="s">
        <v>64</v>
      </c>
      <c r="AC23" t="str">
        <f>IFERROR(VLOOKUP(AB23,'class and classification'!$A$1:$B$338,2,FALSE),VLOOKUP(AB23,'class and classification'!$A$340:$B$378,2,FALSE))</f>
        <v>Urban with Significant Rural</v>
      </c>
      <c r="AD23" t="str">
        <f>IFERROR(VLOOKUP(AB23,'class and classification'!$A$1:$C$338,3,FALSE),VLOOKUP(AB23,'class and classification'!$A$340:$C$378,3,FALSE))</f>
        <v>UA</v>
      </c>
      <c r="AI23">
        <v>17.2</v>
      </c>
      <c r="AJ23">
        <v>26</v>
      </c>
      <c r="BB23" t="s">
        <v>15</v>
      </c>
      <c r="BC23" t="str">
        <f>IFERROR(VLOOKUP(BB23,'class and classification'!$A$1:$B$338,2,FALSE),VLOOKUP(BB23,'class and classification'!$A$340:$B$378,2,FALSE))</f>
        <v>Predominantly Urban</v>
      </c>
      <c r="BD23" t="str">
        <f>IFERROR(VLOOKUP(BB23,'class and classification'!$A$1:$C$338,3,FALSE),VLOOKUP(BB23,'class and classification'!$A$340:$C$378,3,FALSE))</f>
        <v>L</v>
      </c>
      <c r="BG23">
        <v>5.5</v>
      </c>
      <c r="BH23">
        <v>46.3</v>
      </c>
      <c r="BI23">
        <v>51.8</v>
      </c>
      <c r="BJ23">
        <v>52</v>
      </c>
      <c r="BL23" t="s">
        <v>15</v>
      </c>
      <c r="BM23" t="str">
        <f>IFERROR(VLOOKUP(BL23,'class and classification'!$A$1:$B$338,2,FALSE),VLOOKUP(BL23,'class and classification'!$A$340:$B$378,2,FALSE))</f>
        <v>Predominantly Urban</v>
      </c>
      <c r="BN23" t="str">
        <f>IFERROR(VLOOKUP(BL23,'class and classification'!$A$1:$C$338,3,FALSE),VLOOKUP(BL23,'class and classification'!$A$340:$C$378,3,FALSE))</f>
        <v>L</v>
      </c>
      <c r="BP23">
        <v>88.72</v>
      </c>
      <c r="BQ23">
        <v>93.47</v>
      </c>
      <c r="BR23">
        <v>97.57</v>
      </c>
      <c r="BS23">
        <v>94.8</v>
      </c>
      <c r="BT23">
        <v>98.43</v>
      </c>
    </row>
    <row r="24" spans="2:72" x14ac:dyDescent="0.3">
      <c r="B24" t="s">
        <v>74</v>
      </c>
      <c r="C24" t="str">
        <f>IFERROR(VLOOKUP(B24,'class and classification'!$A$1:$B$338,2,FALSE),VLOOKUP(B24,'class and classification'!$A$340:$B$378,2,FALSE))</f>
        <v>Predominantly Rural</v>
      </c>
      <c r="D24" t="str">
        <f>IFERROR(VLOOKUP(B24,'class and classification'!$A$1:$C$338,3,FALSE),VLOOKUP(B24,'class and classification'!$A$340:$C$378,3,FALSE))</f>
        <v>UA</v>
      </c>
      <c r="E24">
        <v>91</v>
      </c>
      <c r="F24">
        <v>92</v>
      </c>
      <c r="G24">
        <v>92.5</v>
      </c>
      <c r="H24">
        <v>92.9</v>
      </c>
      <c r="I24">
        <v>93.7</v>
      </c>
      <c r="J24">
        <v>94.4</v>
      </c>
      <c r="AB24" t="s">
        <v>65</v>
      </c>
      <c r="AC24" t="str">
        <f>IFERROR(VLOOKUP(AB24,'class and classification'!$A$1:$B$338,2,FALSE),VLOOKUP(AB24,'class and classification'!$A$340:$B$378,2,FALSE))</f>
        <v>Urban with Significant Rural</v>
      </c>
      <c r="AD24" t="str">
        <f>IFERROR(VLOOKUP(AB24,'class and classification'!$A$1:$C$338,3,FALSE),VLOOKUP(AB24,'class and classification'!$A$340:$C$378,3,FALSE))</f>
        <v>UA</v>
      </c>
      <c r="AI24">
        <v>19.8</v>
      </c>
      <c r="AJ24">
        <v>31.8</v>
      </c>
      <c r="BB24" t="s">
        <v>17</v>
      </c>
      <c r="BC24" t="str">
        <f>IFERROR(VLOOKUP(BB24,'class and classification'!$A$1:$B$338,2,FALSE),VLOOKUP(BB24,'class and classification'!$A$340:$B$378,2,FALSE))</f>
        <v>Predominantly Urban</v>
      </c>
      <c r="BD24" t="str">
        <f>IFERROR(VLOOKUP(BB24,'class and classification'!$A$1:$C$338,3,FALSE),VLOOKUP(BB24,'class and classification'!$A$340:$C$378,3,FALSE))</f>
        <v>L</v>
      </c>
      <c r="BG24">
        <v>10.5</v>
      </c>
      <c r="BH24">
        <v>18</v>
      </c>
      <c r="BI24">
        <v>21.1</v>
      </c>
      <c r="BJ24">
        <v>23.2</v>
      </c>
      <c r="BL24" t="s">
        <v>17</v>
      </c>
      <c r="BM24" t="str">
        <f>IFERROR(VLOOKUP(BL24,'class and classification'!$A$1:$B$338,2,FALSE),VLOOKUP(BL24,'class and classification'!$A$340:$B$378,2,FALSE))</f>
        <v>Predominantly Urban</v>
      </c>
      <c r="BN24" t="str">
        <f>IFERROR(VLOOKUP(BL24,'class and classification'!$A$1:$C$338,3,FALSE),VLOOKUP(BL24,'class and classification'!$A$340:$C$378,3,FALSE))</f>
        <v>L</v>
      </c>
      <c r="BP24">
        <v>83.35</v>
      </c>
      <c r="BQ24">
        <v>93.14</v>
      </c>
      <c r="BR24">
        <v>93.93</v>
      </c>
      <c r="BS24">
        <v>92.49</v>
      </c>
      <c r="BT24">
        <v>92.78</v>
      </c>
    </row>
    <row r="25" spans="2:72" x14ac:dyDescent="0.3">
      <c r="B25" t="s">
        <v>80</v>
      </c>
      <c r="C25" t="str">
        <f>IFERROR(VLOOKUP(B25,'class and classification'!$A$1:$B$338,2,FALSE),VLOOKUP(B25,'class and classification'!$A$340:$B$378,2,FALSE))</f>
        <v>Predominantly Urban</v>
      </c>
      <c r="D25" t="str">
        <f>IFERROR(VLOOKUP(B25,'class and classification'!$A$1:$C$338,3,FALSE),VLOOKUP(B25,'class and classification'!$A$340:$C$378,3,FALSE))</f>
        <v>UA</v>
      </c>
      <c r="E25">
        <v>92</v>
      </c>
      <c r="F25">
        <v>92</v>
      </c>
      <c r="G25">
        <v>94.2</v>
      </c>
      <c r="H25">
        <v>93.3</v>
      </c>
      <c r="I25">
        <v>94.2</v>
      </c>
      <c r="J25">
        <v>95.1</v>
      </c>
      <c r="AB25" t="s">
        <v>120</v>
      </c>
      <c r="AC25" t="str">
        <f>IFERROR(VLOOKUP(AB25,'class and classification'!$A$1:$B$338,2,FALSE),VLOOKUP(AB25,'class and classification'!$A$340:$B$378,2,FALSE))</f>
        <v>Predominantly Urban</v>
      </c>
      <c r="AD25" t="str">
        <f>IFERROR(VLOOKUP(AB25,'class and classification'!$A$1:$C$338,3,FALSE),VLOOKUP(AB25,'class and classification'!$A$340:$C$378,3,FALSE))</f>
        <v>UA</v>
      </c>
      <c r="AI25">
        <v>2.9</v>
      </c>
      <c r="AJ25">
        <v>5.5</v>
      </c>
      <c r="BB25" t="s">
        <v>27</v>
      </c>
      <c r="BC25" t="str">
        <f>IFERROR(VLOOKUP(BB25,'class and classification'!$A$1:$B$338,2,FALSE),VLOOKUP(BB25,'class and classification'!$A$340:$B$378,2,FALSE))</f>
        <v>Predominantly Urban</v>
      </c>
      <c r="BD25" t="str">
        <f>IFERROR(VLOOKUP(BB25,'class and classification'!$A$1:$C$338,3,FALSE),VLOOKUP(BB25,'class and classification'!$A$340:$C$378,3,FALSE))</f>
        <v>L</v>
      </c>
      <c r="BG25">
        <v>2.4</v>
      </c>
      <c r="BH25">
        <v>11.8</v>
      </c>
      <c r="BI25">
        <v>27</v>
      </c>
      <c r="BJ25">
        <v>45</v>
      </c>
      <c r="BL25" t="s">
        <v>27</v>
      </c>
      <c r="BM25" t="str">
        <f>IFERROR(VLOOKUP(BL25,'class and classification'!$A$1:$B$338,2,FALSE),VLOOKUP(BL25,'class and classification'!$A$340:$B$378,2,FALSE))</f>
        <v>Predominantly Urban</v>
      </c>
      <c r="BN25" t="str">
        <f>IFERROR(VLOOKUP(BL25,'class and classification'!$A$1:$C$338,3,FALSE),VLOOKUP(BL25,'class and classification'!$A$340:$C$378,3,FALSE))</f>
        <v>L</v>
      </c>
      <c r="BP25">
        <v>70.02</v>
      </c>
      <c r="BQ25">
        <v>89.84</v>
      </c>
      <c r="BR25">
        <v>94.48</v>
      </c>
      <c r="BS25">
        <v>88.63</v>
      </c>
      <c r="BT25">
        <v>88.81</v>
      </c>
    </row>
    <row r="26" spans="2:72" x14ac:dyDescent="0.3">
      <c r="B26" t="s">
        <v>82</v>
      </c>
      <c r="C26" t="str">
        <f>IFERROR(VLOOKUP(B26,'class and classification'!$A$1:$B$338,2,FALSE),VLOOKUP(B26,'class and classification'!$A$340:$B$378,2,FALSE))</f>
        <v>Predominantly Urban</v>
      </c>
      <c r="D26" t="str">
        <f>IFERROR(VLOOKUP(B26,'class and classification'!$A$1:$C$338,3,FALSE),VLOOKUP(B26,'class and classification'!$A$340:$C$378,3,FALSE))</f>
        <v>UA</v>
      </c>
      <c r="E26">
        <v>95</v>
      </c>
      <c r="F26">
        <v>97</v>
      </c>
      <c r="G26">
        <v>99.2</v>
      </c>
      <c r="H26">
        <v>99.1</v>
      </c>
      <c r="I26">
        <v>98.8</v>
      </c>
      <c r="J26">
        <v>98.6</v>
      </c>
      <c r="AB26" t="s">
        <v>292</v>
      </c>
      <c r="AC26" t="str">
        <f>IFERROR(VLOOKUP(AB26,'class and classification'!$A$1:$B$338,2,FALSE),VLOOKUP(AB26,'class and classification'!$A$340:$B$378,2,FALSE))</f>
        <v>Predominantly Urban</v>
      </c>
      <c r="AD26" t="str">
        <f>IFERROR(VLOOKUP(AB26,'class and classification'!$A$1:$C$338,3,FALSE),VLOOKUP(AB26,'class and classification'!$A$340:$C$378,3,FALSE))</f>
        <v>UA</v>
      </c>
      <c r="AI26">
        <v>63.2</v>
      </c>
      <c r="AJ26">
        <v>76.7</v>
      </c>
      <c r="BB26" t="s">
        <v>40</v>
      </c>
      <c r="BC26" t="str">
        <f>IFERROR(VLOOKUP(BB26,'class and classification'!$A$1:$B$338,2,FALSE),VLOOKUP(BB26,'class and classification'!$A$340:$B$378,2,FALSE))</f>
        <v>Predominantly Urban</v>
      </c>
      <c r="BD26" t="str">
        <f>IFERROR(VLOOKUP(BB26,'class and classification'!$A$1:$C$338,3,FALSE),VLOOKUP(BB26,'class and classification'!$A$340:$C$378,3,FALSE))</f>
        <v>L</v>
      </c>
      <c r="BG26">
        <v>16.3</v>
      </c>
      <c r="BH26">
        <v>13.5</v>
      </c>
      <c r="BI26">
        <v>25.5</v>
      </c>
      <c r="BJ26">
        <v>39.1</v>
      </c>
      <c r="BL26" t="s">
        <v>40</v>
      </c>
      <c r="BM26" t="str">
        <f>IFERROR(VLOOKUP(BL26,'class and classification'!$A$1:$B$338,2,FALSE),VLOOKUP(BL26,'class and classification'!$A$340:$B$378,2,FALSE))</f>
        <v>Predominantly Urban</v>
      </c>
      <c r="BN26" t="str">
        <f>IFERROR(VLOOKUP(BL26,'class and classification'!$A$1:$C$338,3,FALSE),VLOOKUP(BL26,'class and classification'!$A$340:$C$378,3,FALSE))</f>
        <v>L</v>
      </c>
      <c r="BP26">
        <v>92.42</v>
      </c>
      <c r="BQ26">
        <v>97.88</v>
      </c>
      <c r="BR26">
        <v>99.38</v>
      </c>
      <c r="BS26">
        <v>98.58</v>
      </c>
      <c r="BT26">
        <v>99.14</v>
      </c>
    </row>
    <row r="27" spans="2:72" x14ac:dyDescent="0.3">
      <c r="B27" t="s">
        <v>85</v>
      </c>
      <c r="C27" t="str">
        <f>IFERROR(VLOOKUP(B27,'class and classification'!$A$1:$B$338,2,FALSE),VLOOKUP(B27,'class and classification'!$A$340:$B$378,2,FALSE))</f>
        <v>Predominantly Rural</v>
      </c>
      <c r="D27" t="str">
        <f>IFERROR(VLOOKUP(B27,'class and classification'!$A$1:$C$338,3,FALSE),VLOOKUP(B27,'class and classification'!$A$340:$C$378,3,FALSE))</f>
        <v>UA</v>
      </c>
      <c r="H27">
        <v>90.9</v>
      </c>
      <c r="I27">
        <v>92.2</v>
      </c>
      <c r="J27">
        <v>92.8</v>
      </c>
      <c r="AB27" t="s">
        <v>322</v>
      </c>
      <c r="AC27" t="str">
        <f>IFERROR(VLOOKUP(AB27,'class and classification'!$A$1:$B$338,2,FALSE),VLOOKUP(AB27,'class and classification'!$A$340:$B$378,2,FALSE))</f>
        <v>Predominantly Rural</v>
      </c>
      <c r="AD27" t="str">
        <f>IFERROR(VLOOKUP(AB27,'class and classification'!$A$1:$C$338,3,FALSE),VLOOKUP(AB27,'class and classification'!$A$340:$C$378,3,FALSE))</f>
        <v>SC</v>
      </c>
      <c r="BB27" t="s">
        <v>45</v>
      </c>
      <c r="BC27" t="str">
        <f>IFERROR(VLOOKUP(BB27,'class and classification'!$A$1:$B$338,2,FALSE),VLOOKUP(BB27,'class and classification'!$A$340:$B$378,2,FALSE))</f>
        <v>Predominantly Urban</v>
      </c>
      <c r="BD27" t="str">
        <f>IFERROR(VLOOKUP(BB27,'class and classification'!$A$1:$C$338,3,FALSE),VLOOKUP(BB27,'class and classification'!$A$340:$C$378,3,FALSE))</f>
        <v>L</v>
      </c>
      <c r="BG27">
        <v>0.6</v>
      </c>
      <c r="BH27">
        <v>0.8</v>
      </c>
      <c r="BI27">
        <v>3.2</v>
      </c>
      <c r="BJ27">
        <v>21.4</v>
      </c>
      <c r="BL27" t="s">
        <v>45</v>
      </c>
      <c r="BM27" t="str">
        <f>IFERROR(VLOOKUP(BL27,'class and classification'!$A$1:$B$338,2,FALSE),VLOOKUP(BL27,'class and classification'!$A$340:$B$378,2,FALSE))</f>
        <v>Predominantly Urban</v>
      </c>
      <c r="BN27" t="str">
        <f>IFERROR(VLOOKUP(BL27,'class and classification'!$A$1:$C$338,3,FALSE),VLOOKUP(BL27,'class and classification'!$A$340:$C$378,3,FALSE))</f>
        <v>L</v>
      </c>
      <c r="BP27">
        <v>76.209999999999994</v>
      </c>
      <c r="BQ27">
        <v>87.32</v>
      </c>
      <c r="BR27">
        <v>89.22</v>
      </c>
      <c r="BS27">
        <v>85.88</v>
      </c>
      <c r="BT27">
        <v>84.27</v>
      </c>
    </row>
    <row r="28" spans="2:72" x14ac:dyDescent="0.3">
      <c r="B28" t="s">
        <v>94</v>
      </c>
      <c r="C28" t="str">
        <f>IFERROR(VLOOKUP(B28,'class and classification'!$A$1:$B$338,2,FALSE),VLOOKUP(B28,'class and classification'!$A$340:$B$378,2,FALSE))</f>
        <v>Predominantly Rural</v>
      </c>
      <c r="D28" t="str">
        <f>IFERROR(VLOOKUP(B28,'class and classification'!$A$1:$C$338,3,FALSE),VLOOKUP(B28,'class and classification'!$A$340:$C$378,3,FALSE))</f>
        <v>UA</v>
      </c>
      <c r="E28">
        <v>50</v>
      </c>
      <c r="F28">
        <v>85</v>
      </c>
      <c r="G28">
        <v>89.8</v>
      </c>
      <c r="H28">
        <v>93.9</v>
      </c>
      <c r="I28">
        <v>95.4</v>
      </c>
      <c r="J28">
        <v>95.9</v>
      </c>
      <c r="AB28" t="s">
        <v>33</v>
      </c>
      <c r="AC28" t="str">
        <f>IFERROR(VLOOKUP(AB28,'class and classification'!$A$1:$B$338,2,FALSE),VLOOKUP(AB28,'class and classification'!$A$340:$B$378,2,FALSE))</f>
        <v>Predominantly Urban</v>
      </c>
      <c r="AD28" t="str">
        <f>IFERROR(VLOOKUP(AB28,'class and classification'!$A$1:$C$338,3,FALSE),VLOOKUP(AB28,'class and classification'!$A$340:$C$378,3,FALSE))</f>
        <v>MD</v>
      </c>
      <c r="AI28">
        <v>82</v>
      </c>
      <c r="AJ28">
        <v>85.3</v>
      </c>
      <c r="BB28" t="s">
        <v>78</v>
      </c>
      <c r="BC28" t="str">
        <f>IFERROR(VLOOKUP(BB28,'class and classification'!$A$1:$B$338,2,FALSE),VLOOKUP(BB28,'class and classification'!$A$340:$B$378,2,FALSE))</f>
        <v>Predominantly Urban</v>
      </c>
      <c r="BD28" t="str">
        <f>IFERROR(VLOOKUP(BB28,'class and classification'!$A$1:$C$338,3,FALSE),VLOOKUP(BB28,'class and classification'!$A$340:$C$378,3,FALSE))</f>
        <v>L</v>
      </c>
      <c r="BG28">
        <v>6.6</v>
      </c>
      <c r="BH28">
        <v>15</v>
      </c>
      <c r="BI28">
        <v>19.8</v>
      </c>
      <c r="BJ28">
        <v>28</v>
      </c>
      <c r="BL28" t="s">
        <v>78</v>
      </c>
      <c r="BM28" t="str">
        <f>IFERROR(VLOOKUP(BL28,'class and classification'!$A$1:$B$338,2,FALSE),VLOOKUP(BL28,'class and classification'!$A$340:$B$378,2,FALSE))</f>
        <v>Predominantly Urban</v>
      </c>
      <c r="BN28" t="str">
        <f>IFERROR(VLOOKUP(BL28,'class and classification'!$A$1:$C$338,3,FALSE),VLOOKUP(BL28,'class and classification'!$A$340:$C$378,3,FALSE))</f>
        <v>L</v>
      </c>
      <c r="BP28">
        <v>84.33</v>
      </c>
      <c r="BQ28">
        <v>93.13</v>
      </c>
      <c r="BR28">
        <v>95.55</v>
      </c>
      <c r="BS28">
        <v>93.44</v>
      </c>
      <c r="BT28">
        <v>93.66</v>
      </c>
    </row>
    <row r="29" spans="2:72" x14ac:dyDescent="0.3">
      <c r="B29" t="s">
        <v>120</v>
      </c>
      <c r="C29" t="str">
        <f>IFERROR(VLOOKUP(B29,'class and classification'!$A$1:$B$338,2,FALSE),VLOOKUP(B29,'class and classification'!$A$340:$B$378,2,FALSE))</f>
        <v>Predominantly Urban</v>
      </c>
      <c r="D29" t="str">
        <f>IFERROR(VLOOKUP(B29,'class and classification'!$A$1:$C$338,3,FALSE),VLOOKUP(B29,'class and classification'!$A$340:$C$378,3,FALSE))</f>
        <v>UA</v>
      </c>
      <c r="E29">
        <v>96</v>
      </c>
      <c r="F29">
        <v>97</v>
      </c>
      <c r="G29">
        <v>98.199999999999989</v>
      </c>
      <c r="H29">
        <v>97.6</v>
      </c>
      <c r="I29">
        <v>97.6</v>
      </c>
      <c r="J29">
        <v>96.8</v>
      </c>
      <c r="AB29" t="s">
        <v>51</v>
      </c>
      <c r="AC29" t="str">
        <f>IFERROR(VLOOKUP(AB29,'class and classification'!$A$1:$B$338,2,FALSE),VLOOKUP(AB29,'class and classification'!$A$340:$B$378,2,FALSE))</f>
        <v>Predominantly Urban</v>
      </c>
      <c r="AD29" t="str">
        <f>IFERROR(VLOOKUP(AB29,'class and classification'!$A$1:$C$338,3,FALSE),VLOOKUP(AB29,'class and classification'!$A$340:$C$378,3,FALSE))</f>
        <v>MD</v>
      </c>
      <c r="AI29">
        <v>49.9</v>
      </c>
      <c r="AJ29">
        <v>69.8</v>
      </c>
      <c r="BB29" t="s">
        <v>88</v>
      </c>
      <c r="BC29" t="str">
        <f>IFERROR(VLOOKUP(BB29,'class and classification'!$A$1:$B$338,2,FALSE),VLOOKUP(BB29,'class and classification'!$A$340:$B$378,2,FALSE))</f>
        <v>Predominantly Urban</v>
      </c>
      <c r="BD29" t="str">
        <f>IFERROR(VLOOKUP(BB29,'class and classification'!$A$1:$C$338,3,FALSE),VLOOKUP(BB29,'class and classification'!$A$340:$C$378,3,FALSE))</f>
        <v>L</v>
      </c>
      <c r="BG29">
        <v>7.6</v>
      </c>
      <c r="BH29">
        <v>11.2</v>
      </c>
      <c r="BI29">
        <v>15.8</v>
      </c>
      <c r="BJ29">
        <v>16.100000000000001</v>
      </c>
      <c r="BL29" t="s">
        <v>88</v>
      </c>
      <c r="BM29" t="str">
        <f>IFERROR(VLOOKUP(BL29,'class and classification'!$A$1:$B$338,2,FALSE),VLOOKUP(BL29,'class and classification'!$A$340:$B$378,2,FALSE))</f>
        <v>Predominantly Urban</v>
      </c>
      <c r="BN29" t="str">
        <f>IFERROR(VLOOKUP(BL29,'class and classification'!$A$1:$C$338,3,FALSE),VLOOKUP(BL29,'class and classification'!$A$340:$C$378,3,FALSE))</f>
        <v>L</v>
      </c>
      <c r="BP29">
        <v>86.94</v>
      </c>
      <c r="BQ29">
        <v>94.18</v>
      </c>
      <c r="BR29">
        <v>93.81</v>
      </c>
      <c r="BS29">
        <v>96.16</v>
      </c>
      <c r="BT29">
        <v>96.77</v>
      </c>
    </row>
    <row r="30" spans="2:72" x14ac:dyDescent="0.3">
      <c r="B30" t="s">
        <v>129</v>
      </c>
      <c r="C30" t="str">
        <f>IFERROR(VLOOKUP(B30,'class and classification'!$A$1:$B$338,2,FALSE),VLOOKUP(B30,'class and classification'!$A$340:$B$378,2,FALSE))</f>
        <v>Predominantly Urban</v>
      </c>
      <c r="D30" t="str">
        <f>IFERROR(VLOOKUP(B30,'class and classification'!$A$1:$C$338,3,FALSE),VLOOKUP(B30,'class and classification'!$A$340:$C$378,3,FALSE))</f>
        <v>UA</v>
      </c>
      <c r="E30">
        <v>95</v>
      </c>
      <c r="F30">
        <v>95</v>
      </c>
      <c r="G30">
        <v>97.6</v>
      </c>
      <c r="H30">
        <v>96</v>
      </c>
      <c r="I30">
        <v>96.1</v>
      </c>
      <c r="J30">
        <v>95.7</v>
      </c>
      <c r="AB30" t="s">
        <v>165</v>
      </c>
      <c r="AC30" t="str">
        <f>IFERROR(VLOOKUP(AB30,'class and classification'!$A$1:$B$338,2,FALSE),VLOOKUP(AB30,'class and classification'!$A$340:$B$378,2,FALSE))</f>
        <v>Predominantly Urban</v>
      </c>
      <c r="AD30" t="str">
        <f>IFERROR(VLOOKUP(AB30,'class and classification'!$A$1:$C$338,3,FALSE),VLOOKUP(AB30,'class and classification'!$A$340:$C$378,3,FALSE))</f>
        <v>MD</v>
      </c>
      <c r="AI30">
        <v>59.6</v>
      </c>
      <c r="AJ30">
        <v>70.5</v>
      </c>
      <c r="BB30" t="s">
        <v>101</v>
      </c>
      <c r="BC30" t="str">
        <f>IFERROR(VLOOKUP(BB30,'class and classification'!$A$1:$B$338,2,FALSE),VLOOKUP(BB30,'class and classification'!$A$340:$B$378,2,FALSE))</f>
        <v>Predominantly Urban</v>
      </c>
      <c r="BD30" t="str">
        <f>IFERROR(VLOOKUP(BB30,'class and classification'!$A$1:$C$338,3,FALSE),VLOOKUP(BB30,'class and classification'!$A$340:$C$378,3,FALSE))</f>
        <v>L</v>
      </c>
      <c r="BG30">
        <v>2.6</v>
      </c>
      <c r="BH30">
        <v>2.1</v>
      </c>
      <c r="BI30">
        <v>2.9</v>
      </c>
      <c r="BJ30">
        <v>3.6</v>
      </c>
      <c r="BL30" t="s">
        <v>101</v>
      </c>
      <c r="BM30" t="str">
        <f>IFERROR(VLOOKUP(BL30,'class and classification'!$A$1:$B$338,2,FALSE),VLOOKUP(BL30,'class and classification'!$A$340:$B$378,2,FALSE))</f>
        <v>Predominantly Urban</v>
      </c>
      <c r="BN30" t="str">
        <f>IFERROR(VLOOKUP(BL30,'class and classification'!$A$1:$C$338,3,FALSE),VLOOKUP(BL30,'class and classification'!$A$340:$C$378,3,FALSE))</f>
        <v>L</v>
      </c>
      <c r="BP30">
        <v>88.18</v>
      </c>
      <c r="BQ30">
        <v>96.3</v>
      </c>
      <c r="BR30">
        <v>95.16</v>
      </c>
      <c r="BS30">
        <v>94.29</v>
      </c>
      <c r="BT30">
        <v>96.35</v>
      </c>
    </row>
    <row r="31" spans="2:72" x14ac:dyDescent="0.3">
      <c r="B31" t="s">
        <v>133</v>
      </c>
      <c r="C31" t="str">
        <f>IFERROR(VLOOKUP(B31,'class and classification'!$A$1:$B$338,2,FALSE),VLOOKUP(B31,'class and classification'!$A$340:$B$378,2,FALSE))</f>
        <v>Predominantly Rural</v>
      </c>
      <c r="D31" t="str">
        <f>IFERROR(VLOOKUP(B31,'class and classification'!$A$1:$C$338,3,FALSE),VLOOKUP(B31,'class and classification'!$A$340:$C$378,3,FALSE))</f>
        <v>UA</v>
      </c>
      <c r="E31">
        <v>67</v>
      </c>
      <c r="F31">
        <v>82</v>
      </c>
      <c r="G31">
        <v>83.100000000000009</v>
      </c>
      <c r="H31">
        <v>85.3</v>
      </c>
      <c r="I31">
        <v>87.1</v>
      </c>
      <c r="J31">
        <v>88.7</v>
      </c>
      <c r="AB31" t="s">
        <v>199</v>
      </c>
      <c r="AC31" t="str">
        <f>IFERROR(VLOOKUP(AB31,'class and classification'!$A$1:$B$338,2,FALSE),VLOOKUP(AB31,'class and classification'!$A$340:$B$378,2,FALSE))</f>
        <v>Predominantly Urban</v>
      </c>
      <c r="AD31" t="str">
        <f>IFERROR(VLOOKUP(AB31,'class and classification'!$A$1:$C$338,3,FALSE),VLOOKUP(AB31,'class and classification'!$A$340:$C$378,3,FALSE))</f>
        <v>MD</v>
      </c>
      <c r="AI31">
        <v>14.4</v>
      </c>
      <c r="AJ31">
        <v>21.4</v>
      </c>
      <c r="BB31" t="s">
        <v>117</v>
      </c>
      <c r="BC31" t="str">
        <f>IFERROR(VLOOKUP(BB31,'class and classification'!$A$1:$B$338,2,FALSE),VLOOKUP(BB31,'class and classification'!$A$340:$B$378,2,FALSE))</f>
        <v>Predominantly Urban</v>
      </c>
      <c r="BD31" t="str">
        <f>IFERROR(VLOOKUP(BB31,'class and classification'!$A$1:$C$338,3,FALSE),VLOOKUP(BB31,'class and classification'!$A$340:$C$378,3,FALSE))</f>
        <v>L</v>
      </c>
      <c r="BG31">
        <v>10.9</v>
      </c>
      <c r="BH31">
        <v>11.9</v>
      </c>
      <c r="BI31">
        <v>19.899999999999999</v>
      </c>
      <c r="BJ31">
        <v>23.6</v>
      </c>
      <c r="BL31" t="s">
        <v>117</v>
      </c>
      <c r="BM31" t="str">
        <f>IFERROR(VLOOKUP(BL31,'class and classification'!$A$1:$B$338,2,FALSE),VLOOKUP(BL31,'class and classification'!$A$340:$B$378,2,FALSE))</f>
        <v>Predominantly Urban</v>
      </c>
      <c r="BN31" t="str">
        <f>IFERROR(VLOOKUP(BL31,'class and classification'!$A$1:$C$338,3,FALSE),VLOOKUP(BL31,'class and classification'!$A$340:$C$378,3,FALSE))</f>
        <v>L</v>
      </c>
      <c r="BP31">
        <v>81.96</v>
      </c>
      <c r="BQ31">
        <v>95.73</v>
      </c>
      <c r="BR31">
        <v>95.69</v>
      </c>
      <c r="BS31">
        <v>88.86</v>
      </c>
      <c r="BT31">
        <v>93.65</v>
      </c>
    </row>
    <row r="32" spans="2:72" x14ac:dyDescent="0.3">
      <c r="B32" t="s">
        <v>143</v>
      </c>
      <c r="C32" t="str">
        <f>IFERROR(VLOOKUP(B32,'class and classification'!$A$1:$B$338,2,FALSE),VLOOKUP(B32,'class and classification'!$A$340:$B$378,2,FALSE))</f>
        <v>Predominantly Rural</v>
      </c>
      <c r="D32" t="str">
        <f>IFERROR(VLOOKUP(B32,'class and classification'!$A$1:$C$338,3,FALSE),VLOOKUP(B32,'class and classification'!$A$340:$C$378,3,FALSE))</f>
        <v>UA</v>
      </c>
      <c r="E32">
        <v>92</v>
      </c>
      <c r="F32">
        <v>93</v>
      </c>
      <c r="G32">
        <v>94.399999999999991</v>
      </c>
      <c r="H32">
        <v>93.9</v>
      </c>
      <c r="I32">
        <v>93.8</v>
      </c>
      <c r="J32">
        <v>93</v>
      </c>
      <c r="AB32" t="s">
        <v>214</v>
      </c>
      <c r="AC32" t="str">
        <f>IFERROR(VLOOKUP(AB32,'class and classification'!$A$1:$B$338,2,FALSE),VLOOKUP(AB32,'class and classification'!$A$340:$B$378,2,FALSE))</f>
        <v>Predominantly Urban</v>
      </c>
      <c r="AD32" t="str">
        <f>IFERROR(VLOOKUP(AB32,'class and classification'!$A$1:$C$338,3,FALSE),VLOOKUP(AB32,'class and classification'!$A$340:$C$378,3,FALSE))</f>
        <v>MD</v>
      </c>
      <c r="AI32">
        <v>10.4</v>
      </c>
      <c r="AJ32">
        <v>11.4</v>
      </c>
      <c r="BB32" t="s">
        <v>127</v>
      </c>
      <c r="BC32" t="str">
        <f>IFERROR(VLOOKUP(BB32,'class and classification'!$A$1:$B$338,2,FALSE),VLOOKUP(BB32,'class and classification'!$A$340:$B$378,2,FALSE))</f>
        <v>Predominantly Urban</v>
      </c>
      <c r="BD32" t="str">
        <f>IFERROR(VLOOKUP(BB32,'class and classification'!$A$1:$C$338,3,FALSE),VLOOKUP(BB32,'class and classification'!$A$340:$C$378,3,FALSE))</f>
        <v>L</v>
      </c>
      <c r="BG32">
        <v>3.3</v>
      </c>
      <c r="BH32">
        <v>10.6</v>
      </c>
      <c r="BI32">
        <v>15</v>
      </c>
      <c r="BJ32">
        <v>15.7</v>
      </c>
      <c r="BL32" t="s">
        <v>127</v>
      </c>
      <c r="BM32" t="str">
        <f>IFERROR(VLOOKUP(BL32,'class and classification'!$A$1:$B$338,2,FALSE),VLOOKUP(BL32,'class and classification'!$A$340:$B$378,2,FALSE))</f>
        <v>Predominantly Urban</v>
      </c>
      <c r="BN32" t="str">
        <f>IFERROR(VLOOKUP(BL32,'class and classification'!$A$1:$C$338,3,FALSE),VLOOKUP(BL32,'class and classification'!$A$340:$C$378,3,FALSE))</f>
        <v>L</v>
      </c>
      <c r="BP32">
        <v>86.51</v>
      </c>
      <c r="BQ32">
        <v>95.85</v>
      </c>
      <c r="BR32">
        <v>99.14</v>
      </c>
      <c r="BS32">
        <v>98.63</v>
      </c>
      <c r="BT32">
        <v>98.84</v>
      </c>
    </row>
    <row r="33" spans="2:72" x14ac:dyDescent="0.3">
      <c r="B33" t="s">
        <v>144</v>
      </c>
      <c r="C33" t="str">
        <f>IFERROR(VLOOKUP(B33,'class and classification'!$A$1:$B$338,2,FALSE),VLOOKUP(B33,'class and classification'!$A$340:$B$378,2,FALSE))</f>
        <v>Predominantly Rural</v>
      </c>
      <c r="D33" t="str">
        <f>IFERROR(VLOOKUP(B33,'class and classification'!$A$1:$C$338,3,FALSE),VLOOKUP(B33,'class and classification'!$A$340:$C$378,3,FALSE))</f>
        <v>UA</v>
      </c>
      <c r="E33">
        <v>92</v>
      </c>
      <c r="F33">
        <v>93</v>
      </c>
      <c r="G33">
        <v>95.2</v>
      </c>
      <c r="H33">
        <v>94.3</v>
      </c>
      <c r="I33">
        <v>94.2</v>
      </c>
      <c r="J33">
        <v>96.4</v>
      </c>
      <c r="AB33" t="s">
        <v>225</v>
      </c>
      <c r="AC33" t="str">
        <f>IFERROR(VLOOKUP(AB33,'class and classification'!$A$1:$B$338,2,FALSE),VLOOKUP(AB33,'class and classification'!$A$340:$B$378,2,FALSE))</f>
        <v>Predominantly Urban</v>
      </c>
      <c r="AD33" t="str">
        <f>IFERROR(VLOOKUP(AB33,'class and classification'!$A$1:$C$338,3,FALSE),VLOOKUP(AB33,'class and classification'!$A$340:$C$378,3,FALSE))</f>
        <v>MD</v>
      </c>
      <c r="AI33">
        <v>81.7</v>
      </c>
      <c r="AJ33">
        <v>82.9</v>
      </c>
      <c r="BB33" t="s">
        <v>132</v>
      </c>
      <c r="BC33" t="str">
        <f>IFERROR(VLOOKUP(BB33,'class and classification'!$A$1:$B$338,2,FALSE),VLOOKUP(BB33,'class and classification'!$A$340:$B$378,2,FALSE))</f>
        <v>Predominantly Urban</v>
      </c>
      <c r="BD33" t="str">
        <f>IFERROR(VLOOKUP(BB33,'class and classification'!$A$1:$C$338,3,FALSE),VLOOKUP(BB33,'class and classification'!$A$340:$C$378,3,FALSE))</f>
        <v>L</v>
      </c>
      <c r="BG33">
        <v>2.9</v>
      </c>
      <c r="BH33">
        <v>3</v>
      </c>
      <c r="BI33">
        <v>4.5</v>
      </c>
      <c r="BJ33">
        <v>5</v>
      </c>
      <c r="BL33" t="s">
        <v>132</v>
      </c>
      <c r="BM33" t="str">
        <f>IFERROR(VLOOKUP(BL33,'class and classification'!$A$1:$B$338,2,FALSE),VLOOKUP(BL33,'class and classification'!$A$340:$B$378,2,FALSE))</f>
        <v>Predominantly Urban</v>
      </c>
      <c r="BN33" t="str">
        <f>IFERROR(VLOOKUP(BL33,'class and classification'!$A$1:$C$338,3,FALSE),VLOOKUP(BL33,'class and classification'!$A$340:$C$378,3,FALSE))</f>
        <v>L</v>
      </c>
      <c r="BP33">
        <v>83.43</v>
      </c>
      <c r="BQ33">
        <v>89.61</v>
      </c>
      <c r="BR33">
        <v>92.95</v>
      </c>
      <c r="BS33">
        <v>90.67</v>
      </c>
      <c r="BT33">
        <v>94.49</v>
      </c>
    </row>
    <row r="34" spans="2:72" x14ac:dyDescent="0.3">
      <c r="B34" t="s">
        <v>148</v>
      </c>
      <c r="C34" t="str">
        <f>IFERROR(VLOOKUP(B34,'class and classification'!$A$1:$B$338,2,FALSE),VLOOKUP(B34,'class and classification'!$A$340:$B$378,2,FALSE))</f>
        <v>Predominantly Urban</v>
      </c>
      <c r="D34" t="str">
        <f>IFERROR(VLOOKUP(B34,'class and classification'!$A$1:$C$338,3,FALSE),VLOOKUP(B34,'class and classification'!$A$340:$C$378,3,FALSE))</f>
        <v>UA</v>
      </c>
      <c r="E34">
        <v>1</v>
      </c>
      <c r="F34">
        <v>46</v>
      </c>
      <c r="G34">
        <v>80.2</v>
      </c>
      <c r="H34">
        <v>98.1</v>
      </c>
      <c r="I34">
        <v>98.4</v>
      </c>
      <c r="J34">
        <v>98.5</v>
      </c>
      <c r="AB34" t="s">
        <v>259</v>
      </c>
      <c r="AC34" t="str">
        <f>IFERROR(VLOOKUP(AB34,'class and classification'!$A$1:$B$338,2,FALSE),VLOOKUP(AB34,'class and classification'!$A$340:$B$378,2,FALSE))</f>
        <v>Predominantly Urban</v>
      </c>
      <c r="AD34" t="str">
        <f>IFERROR(VLOOKUP(AB34,'class and classification'!$A$1:$C$338,3,FALSE),VLOOKUP(AB34,'class and classification'!$A$340:$C$378,3,FALSE))</f>
        <v>MD</v>
      </c>
      <c r="AI34">
        <v>28.4</v>
      </c>
      <c r="AJ34">
        <v>36</v>
      </c>
      <c r="BB34" t="s">
        <v>136</v>
      </c>
      <c r="BC34" t="str">
        <f>IFERROR(VLOOKUP(BB34,'class and classification'!$A$1:$B$338,2,FALSE),VLOOKUP(BB34,'class and classification'!$A$340:$B$378,2,FALSE))</f>
        <v>Predominantly Urban</v>
      </c>
      <c r="BD34" t="str">
        <f>IFERROR(VLOOKUP(BB34,'class and classification'!$A$1:$C$338,3,FALSE),VLOOKUP(BB34,'class and classification'!$A$340:$C$378,3,FALSE))</f>
        <v>L</v>
      </c>
      <c r="BG34">
        <v>3.4</v>
      </c>
      <c r="BH34">
        <v>4.9000000000000004</v>
      </c>
      <c r="BI34">
        <v>5.5</v>
      </c>
      <c r="BJ34">
        <v>25.5</v>
      </c>
      <c r="BL34" t="s">
        <v>136</v>
      </c>
      <c r="BM34" t="str">
        <f>IFERROR(VLOOKUP(BL34,'class and classification'!$A$1:$B$338,2,FALSE),VLOOKUP(BL34,'class and classification'!$A$340:$B$378,2,FALSE))</f>
        <v>Predominantly Urban</v>
      </c>
      <c r="BN34" t="str">
        <f>IFERROR(VLOOKUP(BL34,'class and classification'!$A$1:$C$338,3,FALSE),VLOOKUP(BL34,'class and classification'!$A$340:$C$378,3,FALSE))</f>
        <v>L</v>
      </c>
      <c r="BP34">
        <v>87.22</v>
      </c>
      <c r="BQ34">
        <v>92.28</v>
      </c>
      <c r="BR34">
        <v>94.29</v>
      </c>
      <c r="BS34">
        <v>94.05</v>
      </c>
      <c r="BT34">
        <v>91.23</v>
      </c>
    </row>
    <row r="35" spans="2:72" x14ac:dyDescent="0.3">
      <c r="B35" t="s">
        <v>155</v>
      </c>
      <c r="C35" t="str">
        <f>IFERROR(VLOOKUP(B35,'class and classification'!$A$1:$B$338,2,FALSE),VLOOKUP(B35,'class and classification'!$A$340:$B$378,2,FALSE))</f>
        <v>Predominantly Urban</v>
      </c>
      <c r="D35" t="str">
        <f>IFERROR(VLOOKUP(B35,'class and classification'!$A$1:$C$338,3,FALSE),VLOOKUP(B35,'class and classification'!$A$340:$C$378,3,FALSE))</f>
        <v>UA</v>
      </c>
      <c r="E35">
        <v>93</v>
      </c>
      <c r="F35">
        <v>94</v>
      </c>
      <c r="G35">
        <v>98.7</v>
      </c>
      <c r="H35">
        <v>99.1</v>
      </c>
      <c r="I35">
        <v>99</v>
      </c>
      <c r="J35">
        <v>98.9</v>
      </c>
      <c r="AB35" t="s">
        <v>269</v>
      </c>
      <c r="AC35" t="str">
        <f>IFERROR(VLOOKUP(AB35,'class and classification'!$A$1:$B$338,2,FALSE),VLOOKUP(AB35,'class and classification'!$A$340:$B$378,2,FALSE))</f>
        <v>Predominantly Urban</v>
      </c>
      <c r="AD35" t="str">
        <f>IFERROR(VLOOKUP(AB35,'class and classification'!$A$1:$C$338,3,FALSE),VLOOKUP(AB35,'class and classification'!$A$340:$C$378,3,FALSE))</f>
        <v>MD</v>
      </c>
      <c r="AI35">
        <v>16.7</v>
      </c>
      <c r="AJ35">
        <v>45.8</v>
      </c>
      <c r="BB35" t="s">
        <v>139</v>
      </c>
      <c r="BC35" t="str">
        <f>IFERROR(VLOOKUP(BB35,'class and classification'!$A$1:$B$338,2,FALSE),VLOOKUP(BB35,'class and classification'!$A$340:$B$378,2,FALSE))</f>
        <v>Predominantly Urban</v>
      </c>
      <c r="BD35" t="str">
        <f>IFERROR(VLOOKUP(BB35,'class and classification'!$A$1:$C$338,3,FALSE),VLOOKUP(BB35,'class and classification'!$A$340:$C$378,3,FALSE))</f>
        <v>L</v>
      </c>
      <c r="BG35">
        <v>7.3</v>
      </c>
      <c r="BH35">
        <v>9.6999999999999993</v>
      </c>
      <c r="BI35">
        <v>11.4</v>
      </c>
      <c r="BJ35">
        <v>11.3</v>
      </c>
      <c r="BL35" t="s">
        <v>139</v>
      </c>
      <c r="BM35" t="str">
        <f>IFERROR(VLOOKUP(BL35,'class and classification'!$A$1:$B$338,2,FALSE),VLOOKUP(BL35,'class and classification'!$A$340:$B$378,2,FALSE))</f>
        <v>Predominantly Urban</v>
      </c>
      <c r="BN35" t="str">
        <f>IFERROR(VLOOKUP(BL35,'class and classification'!$A$1:$C$338,3,FALSE),VLOOKUP(BL35,'class and classification'!$A$340:$C$378,3,FALSE))</f>
        <v>L</v>
      </c>
      <c r="BP35">
        <v>88.17</v>
      </c>
      <c r="BQ35">
        <v>93.7</v>
      </c>
      <c r="BR35">
        <v>94.06</v>
      </c>
      <c r="BS35">
        <v>95.78</v>
      </c>
      <c r="BT35">
        <v>96.95</v>
      </c>
    </row>
    <row r="36" spans="2:72" x14ac:dyDescent="0.3">
      <c r="B36" t="s">
        <v>161</v>
      </c>
      <c r="C36" t="str">
        <f>IFERROR(VLOOKUP(B36,'class and classification'!$A$1:$B$338,2,FALSE),VLOOKUP(B36,'class and classification'!$A$340:$B$378,2,FALSE))</f>
        <v>Predominantly Urban</v>
      </c>
      <c r="D36" t="str">
        <f>IFERROR(VLOOKUP(B36,'class and classification'!$A$1:$C$338,3,FALSE),VLOOKUP(B36,'class and classification'!$A$340:$C$378,3,FALSE))</f>
        <v>UA</v>
      </c>
      <c r="E36">
        <v>98</v>
      </c>
      <c r="F36">
        <v>97</v>
      </c>
      <c r="G36">
        <v>99.6</v>
      </c>
      <c r="H36">
        <v>99.3</v>
      </c>
      <c r="I36">
        <v>99.4</v>
      </c>
      <c r="J36">
        <v>98.9</v>
      </c>
      <c r="AB36" t="s">
        <v>284</v>
      </c>
      <c r="AC36" t="str">
        <f>IFERROR(VLOOKUP(AB36,'class and classification'!$A$1:$B$338,2,FALSE),VLOOKUP(AB36,'class and classification'!$A$340:$B$378,2,FALSE))</f>
        <v>Predominantly Urban</v>
      </c>
      <c r="AD36" t="str">
        <f>IFERROR(VLOOKUP(AB36,'class and classification'!$A$1:$C$338,3,FALSE),VLOOKUP(AB36,'class and classification'!$A$340:$C$378,3,FALSE))</f>
        <v>MD</v>
      </c>
      <c r="AI36">
        <v>62.9</v>
      </c>
      <c r="AJ36">
        <v>63.7</v>
      </c>
      <c r="BB36" t="s">
        <v>149</v>
      </c>
      <c r="BC36" t="str">
        <f>IFERROR(VLOOKUP(BB36,'class and classification'!$A$1:$B$338,2,FALSE),VLOOKUP(BB36,'class and classification'!$A$340:$B$378,2,FALSE))</f>
        <v>Predominantly Urban</v>
      </c>
      <c r="BD36" t="str">
        <f>IFERROR(VLOOKUP(BB36,'class and classification'!$A$1:$C$338,3,FALSE),VLOOKUP(BB36,'class and classification'!$A$340:$C$378,3,FALSE))</f>
        <v>L</v>
      </c>
      <c r="BG36">
        <v>2.2000000000000002</v>
      </c>
      <c r="BH36">
        <v>2</v>
      </c>
      <c r="BI36">
        <v>3.7</v>
      </c>
      <c r="BJ36">
        <v>4</v>
      </c>
      <c r="BL36" t="s">
        <v>149</v>
      </c>
      <c r="BM36" t="str">
        <f>IFERROR(VLOOKUP(BL36,'class and classification'!$A$1:$B$338,2,FALSE),VLOOKUP(BL36,'class and classification'!$A$340:$B$378,2,FALSE))</f>
        <v>Predominantly Urban</v>
      </c>
      <c r="BN36" t="str">
        <f>IFERROR(VLOOKUP(BL36,'class and classification'!$A$1:$C$338,3,FALSE),VLOOKUP(BL36,'class and classification'!$A$340:$C$378,3,FALSE))</f>
        <v>L</v>
      </c>
      <c r="BP36">
        <v>74.77</v>
      </c>
      <c r="BQ36">
        <v>89.67</v>
      </c>
      <c r="BR36">
        <v>97.51</v>
      </c>
      <c r="BS36">
        <v>92.66</v>
      </c>
      <c r="BT36">
        <v>94.11</v>
      </c>
    </row>
    <row r="37" spans="2:72" x14ac:dyDescent="0.3">
      <c r="B37" t="s">
        <v>167</v>
      </c>
      <c r="C37" t="str">
        <f>IFERROR(VLOOKUP(B37,'class and classification'!$A$1:$B$338,2,FALSE),VLOOKUP(B37,'class and classification'!$A$340:$B$378,2,FALSE))</f>
        <v>Predominantly Urban</v>
      </c>
      <c r="D37" t="str">
        <f>IFERROR(VLOOKUP(B37,'class and classification'!$A$1:$C$338,3,FALSE),VLOOKUP(B37,'class and classification'!$A$340:$C$378,3,FALSE))</f>
        <v>UA</v>
      </c>
      <c r="E37">
        <v>95</v>
      </c>
      <c r="F37">
        <v>96</v>
      </c>
      <c r="G37">
        <v>96.800000000000011</v>
      </c>
      <c r="H37">
        <v>97.3</v>
      </c>
      <c r="I37">
        <v>97.3</v>
      </c>
      <c r="J37">
        <v>97.2</v>
      </c>
      <c r="AB37" t="s">
        <v>306</v>
      </c>
      <c r="AC37" t="str">
        <f>IFERROR(VLOOKUP(AB37,'class and classification'!$A$1:$B$338,2,FALSE),VLOOKUP(AB37,'class and classification'!$A$340:$B$378,2,FALSE))</f>
        <v>Predominantly Urban</v>
      </c>
      <c r="AD37" t="str">
        <f>IFERROR(VLOOKUP(AB37,'class and classification'!$A$1:$C$338,3,FALSE),VLOOKUP(AB37,'class and classification'!$A$340:$C$378,3,FALSE))</f>
        <v>MD</v>
      </c>
      <c r="AI37">
        <v>11</v>
      </c>
      <c r="AJ37">
        <v>85.7</v>
      </c>
      <c r="BB37" t="s">
        <v>170</v>
      </c>
      <c r="BC37" t="str">
        <f>IFERROR(VLOOKUP(BB37,'class and classification'!$A$1:$B$338,2,FALSE),VLOOKUP(BB37,'class and classification'!$A$340:$B$378,2,FALSE))</f>
        <v>Predominantly Urban</v>
      </c>
      <c r="BD37" t="str">
        <f>IFERROR(VLOOKUP(BB37,'class and classification'!$A$1:$C$338,3,FALSE),VLOOKUP(BB37,'class and classification'!$A$340:$C$378,3,FALSE))</f>
        <v>L</v>
      </c>
      <c r="BG37">
        <v>2.2000000000000002</v>
      </c>
      <c r="BH37">
        <v>8.6</v>
      </c>
      <c r="BI37">
        <v>29.1</v>
      </c>
      <c r="BJ37">
        <v>37</v>
      </c>
      <c r="BL37" t="s">
        <v>170</v>
      </c>
      <c r="BM37" t="str">
        <f>IFERROR(VLOOKUP(BL37,'class and classification'!$A$1:$B$338,2,FALSE),VLOOKUP(BL37,'class and classification'!$A$340:$B$378,2,FALSE))</f>
        <v>Predominantly Urban</v>
      </c>
      <c r="BN37" t="str">
        <f>IFERROR(VLOOKUP(BL37,'class and classification'!$A$1:$C$338,3,FALSE),VLOOKUP(BL37,'class and classification'!$A$340:$C$378,3,FALSE))</f>
        <v>L</v>
      </c>
      <c r="BP37">
        <v>88.37</v>
      </c>
      <c r="BQ37">
        <v>96.16</v>
      </c>
      <c r="BR37">
        <v>98.67</v>
      </c>
      <c r="BS37">
        <v>96.53</v>
      </c>
      <c r="BT37">
        <v>96.78</v>
      </c>
    </row>
    <row r="38" spans="2:72" x14ac:dyDescent="0.3">
      <c r="B38" t="s">
        <v>174</v>
      </c>
      <c r="C38" t="str">
        <f>IFERROR(VLOOKUP(B38,'class and classification'!$A$1:$B$338,2,FALSE),VLOOKUP(B38,'class and classification'!$A$340:$B$378,2,FALSE))</f>
        <v>Predominantly Urban</v>
      </c>
      <c r="D38" t="str">
        <f>IFERROR(VLOOKUP(B38,'class and classification'!$A$1:$C$338,3,FALSE),VLOOKUP(B38,'class and classification'!$A$340:$C$378,3,FALSE))</f>
        <v>UA</v>
      </c>
      <c r="E38">
        <v>94</v>
      </c>
      <c r="F38">
        <v>94</v>
      </c>
      <c r="G38">
        <v>97.7</v>
      </c>
      <c r="H38">
        <v>96.3</v>
      </c>
      <c r="I38">
        <v>96.9</v>
      </c>
      <c r="J38">
        <v>97.3</v>
      </c>
      <c r="AB38" t="s">
        <v>331</v>
      </c>
      <c r="AC38" t="str">
        <f>IFERROR(VLOOKUP(AB38,'class and classification'!$A$1:$B$338,2,FALSE),VLOOKUP(AB38,'class and classification'!$A$340:$B$378,2,FALSE))</f>
        <v>Predominantly Urban</v>
      </c>
      <c r="AD38" t="str">
        <f>IFERROR(VLOOKUP(AB38,'class and classification'!$A$1:$C$338,3,FALSE),VLOOKUP(AB38,'class and classification'!$A$340:$C$378,3,FALSE))</f>
        <v>SC</v>
      </c>
      <c r="BB38" t="s">
        <v>207</v>
      </c>
      <c r="BC38" t="str">
        <f>IFERROR(VLOOKUP(BB38,'class and classification'!$A$1:$B$338,2,FALSE),VLOOKUP(BB38,'class and classification'!$A$340:$B$378,2,FALSE))</f>
        <v>Predominantly Urban</v>
      </c>
      <c r="BD38" t="str">
        <f>IFERROR(VLOOKUP(BB38,'class and classification'!$A$1:$C$338,3,FALSE),VLOOKUP(BB38,'class and classification'!$A$340:$C$378,3,FALSE))</f>
        <v>L</v>
      </c>
      <c r="BG38">
        <v>8.5</v>
      </c>
      <c r="BH38">
        <v>9</v>
      </c>
      <c r="BI38">
        <v>27.3</v>
      </c>
      <c r="BJ38">
        <v>34.200000000000003</v>
      </c>
      <c r="BL38" t="s">
        <v>207</v>
      </c>
      <c r="BM38" t="str">
        <f>IFERROR(VLOOKUP(BL38,'class and classification'!$A$1:$B$338,2,FALSE),VLOOKUP(BL38,'class and classification'!$A$340:$B$378,2,FALSE))</f>
        <v>Predominantly Urban</v>
      </c>
      <c r="BN38" t="str">
        <f>IFERROR(VLOOKUP(BL38,'class and classification'!$A$1:$C$338,3,FALSE),VLOOKUP(BL38,'class and classification'!$A$340:$C$378,3,FALSE))</f>
        <v>L</v>
      </c>
      <c r="BP38">
        <v>92.28</v>
      </c>
      <c r="BQ38">
        <v>96.8</v>
      </c>
      <c r="BR38">
        <v>96.1</v>
      </c>
      <c r="BS38">
        <v>93.37</v>
      </c>
      <c r="BT38">
        <v>91.6</v>
      </c>
    </row>
    <row r="39" spans="2:72" x14ac:dyDescent="0.3">
      <c r="B39" t="s">
        <v>175</v>
      </c>
      <c r="C39" t="str">
        <f>IFERROR(VLOOKUP(B39,'class and classification'!$A$1:$B$338,2,FALSE),VLOOKUP(B39,'class and classification'!$A$340:$B$378,2,FALSE))</f>
        <v>Predominantly Urban</v>
      </c>
      <c r="D39" t="str">
        <f>IFERROR(VLOOKUP(B39,'class and classification'!$A$1:$C$338,3,FALSE),VLOOKUP(B39,'class and classification'!$A$340:$C$378,3,FALSE))</f>
        <v>UA</v>
      </c>
      <c r="E39">
        <v>83</v>
      </c>
      <c r="F39">
        <v>94</v>
      </c>
      <c r="G39">
        <v>96.3</v>
      </c>
      <c r="H39">
        <v>96.8</v>
      </c>
      <c r="I39">
        <v>97.9</v>
      </c>
      <c r="J39">
        <v>98</v>
      </c>
      <c r="AB39" t="s">
        <v>151</v>
      </c>
      <c r="AC39" t="str">
        <f>IFERROR(VLOOKUP(AB39,'class and classification'!$A$1:$B$338,2,FALSE),VLOOKUP(AB39,'class and classification'!$A$340:$B$378,2,FALSE))</f>
        <v>Predominantly Urban</v>
      </c>
      <c r="AD39" t="str">
        <f>IFERROR(VLOOKUP(AB39,'class and classification'!$A$1:$C$338,3,FALSE),VLOOKUP(AB39,'class and classification'!$A$340:$C$378,3,FALSE))</f>
        <v>MD</v>
      </c>
      <c r="AI39">
        <v>77.5</v>
      </c>
      <c r="AJ39">
        <v>80.099999999999994</v>
      </c>
      <c r="BB39" t="s">
        <v>212</v>
      </c>
      <c r="BC39" t="str">
        <f>IFERROR(VLOOKUP(BB39,'class and classification'!$A$1:$B$338,2,FALSE),VLOOKUP(BB39,'class and classification'!$A$340:$B$378,2,FALSE))</f>
        <v>Predominantly Urban</v>
      </c>
      <c r="BD39" t="str">
        <f>IFERROR(VLOOKUP(BB39,'class and classification'!$A$1:$C$338,3,FALSE),VLOOKUP(BB39,'class and classification'!$A$340:$C$378,3,FALSE))</f>
        <v>L</v>
      </c>
      <c r="BG39">
        <v>6.5</v>
      </c>
      <c r="BH39">
        <v>13.2</v>
      </c>
      <c r="BI39">
        <v>15.7</v>
      </c>
      <c r="BJ39">
        <v>29.4</v>
      </c>
      <c r="BL39" t="s">
        <v>212</v>
      </c>
      <c r="BM39" t="str">
        <f>IFERROR(VLOOKUP(BL39,'class and classification'!$A$1:$B$338,2,FALSE),VLOOKUP(BL39,'class and classification'!$A$340:$B$378,2,FALSE))</f>
        <v>Predominantly Urban</v>
      </c>
      <c r="BN39" t="str">
        <f>IFERROR(VLOOKUP(BL39,'class and classification'!$A$1:$C$338,3,FALSE),VLOOKUP(BL39,'class and classification'!$A$340:$C$378,3,FALSE))</f>
        <v>L</v>
      </c>
      <c r="BP39">
        <v>83.51</v>
      </c>
      <c r="BQ39">
        <v>92.9</v>
      </c>
      <c r="BR39">
        <v>97.02</v>
      </c>
      <c r="BS39">
        <v>93.67</v>
      </c>
      <c r="BT39">
        <v>94.13</v>
      </c>
    </row>
    <row r="40" spans="2:72" x14ac:dyDescent="0.3">
      <c r="B40" t="s">
        <v>184</v>
      </c>
      <c r="C40" t="str">
        <f>IFERROR(VLOOKUP(B40,'class and classification'!$A$1:$B$338,2,FALSE),VLOOKUP(B40,'class and classification'!$A$340:$B$378,2,FALSE))</f>
        <v>Predominantly Urban</v>
      </c>
      <c r="D40" t="str">
        <f>IFERROR(VLOOKUP(B40,'class and classification'!$A$1:$C$338,3,FALSE),VLOOKUP(B40,'class and classification'!$A$340:$C$378,3,FALSE))</f>
        <v>UA</v>
      </c>
      <c r="E40">
        <v>97</v>
      </c>
      <c r="F40">
        <v>97</v>
      </c>
      <c r="G40">
        <v>98.2</v>
      </c>
      <c r="H40">
        <v>97</v>
      </c>
      <c r="I40">
        <v>96.9</v>
      </c>
      <c r="J40">
        <v>96.7</v>
      </c>
      <c r="AB40" t="s">
        <v>160</v>
      </c>
      <c r="AC40" t="str">
        <f>IFERROR(VLOOKUP(AB40,'class and classification'!$A$1:$B$338,2,FALSE),VLOOKUP(AB40,'class and classification'!$A$340:$B$378,2,FALSE))</f>
        <v>Predominantly Urban</v>
      </c>
      <c r="AD40" t="str">
        <f>IFERROR(VLOOKUP(AB40,'class and classification'!$A$1:$C$338,3,FALSE),VLOOKUP(AB40,'class and classification'!$A$340:$C$378,3,FALSE))</f>
        <v>MD</v>
      </c>
      <c r="AI40">
        <v>76</v>
      </c>
      <c r="AJ40">
        <v>78.599999999999994</v>
      </c>
      <c r="BB40" t="s">
        <v>266</v>
      </c>
      <c r="BC40" t="str">
        <f>IFERROR(VLOOKUP(BB40,'class and classification'!$A$1:$B$338,2,FALSE),VLOOKUP(BB40,'class and classification'!$A$340:$B$378,2,FALSE))</f>
        <v>Predominantly Urban</v>
      </c>
      <c r="BD40" t="str">
        <f>IFERROR(VLOOKUP(BB40,'class and classification'!$A$1:$C$338,3,FALSE),VLOOKUP(BB40,'class and classification'!$A$340:$C$378,3,FALSE))</f>
        <v>L</v>
      </c>
      <c r="BG40">
        <v>1.6</v>
      </c>
      <c r="BH40">
        <v>1.9</v>
      </c>
      <c r="BI40">
        <v>6.2</v>
      </c>
      <c r="BJ40">
        <v>8.4</v>
      </c>
      <c r="BL40" t="s">
        <v>266</v>
      </c>
      <c r="BM40" t="str">
        <f>IFERROR(VLOOKUP(BL40,'class and classification'!$A$1:$B$338,2,FALSE),VLOOKUP(BL40,'class and classification'!$A$340:$B$378,2,FALSE))</f>
        <v>Predominantly Urban</v>
      </c>
      <c r="BN40" t="str">
        <f>IFERROR(VLOOKUP(BL40,'class and classification'!$A$1:$C$338,3,FALSE),VLOOKUP(BL40,'class and classification'!$A$340:$C$378,3,FALSE))</f>
        <v>L</v>
      </c>
      <c r="BP40">
        <v>85.89</v>
      </c>
      <c r="BQ40">
        <v>94.31</v>
      </c>
      <c r="BR40">
        <v>97.15</v>
      </c>
      <c r="BS40">
        <v>97.57</v>
      </c>
      <c r="BT40">
        <v>98.38</v>
      </c>
    </row>
    <row r="41" spans="2:72" x14ac:dyDescent="0.3">
      <c r="B41" t="s">
        <v>187</v>
      </c>
      <c r="C41" t="str">
        <f>IFERROR(VLOOKUP(B41,'class and classification'!$A$1:$B$338,2,FALSE),VLOOKUP(B41,'class and classification'!$A$340:$B$378,2,FALSE))</f>
        <v>Urban with Significant Rural</v>
      </c>
      <c r="D41" t="str">
        <f>IFERROR(VLOOKUP(B41,'class and classification'!$A$1:$C$338,3,FALSE),VLOOKUP(B41,'class and classification'!$A$340:$C$378,3,FALSE))</f>
        <v>UA</v>
      </c>
      <c r="E41">
        <v>86</v>
      </c>
      <c r="F41">
        <v>90</v>
      </c>
      <c r="G41">
        <v>93</v>
      </c>
      <c r="H41">
        <v>93.300000000000011</v>
      </c>
      <c r="I41">
        <v>94</v>
      </c>
      <c r="J41">
        <v>93.5</v>
      </c>
      <c r="AB41" t="s">
        <v>229</v>
      </c>
      <c r="AC41" t="str">
        <f>IFERROR(VLOOKUP(AB41,'class and classification'!$A$1:$B$338,2,FALSE),VLOOKUP(AB41,'class and classification'!$A$340:$B$378,2,FALSE))</f>
        <v>Predominantly Urban</v>
      </c>
      <c r="AD41" t="str">
        <f>IFERROR(VLOOKUP(AB41,'class and classification'!$A$1:$C$338,3,FALSE),VLOOKUP(AB41,'class and classification'!$A$340:$C$378,3,FALSE))</f>
        <v>MD</v>
      </c>
      <c r="AI41">
        <v>60.5</v>
      </c>
      <c r="AJ41">
        <v>64.400000000000006</v>
      </c>
      <c r="BB41" t="s">
        <v>290</v>
      </c>
      <c r="BC41" t="str">
        <f>IFERROR(VLOOKUP(BB41,'class and classification'!$A$1:$B$338,2,FALSE),VLOOKUP(BB41,'class and classification'!$A$340:$B$378,2,FALSE))</f>
        <v>Predominantly Urban</v>
      </c>
      <c r="BD41" t="str">
        <f>IFERROR(VLOOKUP(BB41,'class and classification'!$A$1:$C$338,3,FALSE),VLOOKUP(BB41,'class and classification'!$A$340:$C$378,3,FALSE))</f>
        <v>L</v>
      </c>
      <c r="BG41">
        <v>21.2</v>
      </c>
      <c r="BH41">
        <v>20</v>
      </c>
      <c r="BI41">
        <v>18</v>
      </c>
      <c r="BJ41">
        <v>20.100000000000001</v>
      </c>
      <c r="BL41" t="s">
        <v>290</v>
      </c>
      <c r="BM41" t="str">
        <f>IFERROR(VLOOKUP(BL41,'class and classification'!$A$1:$B$338,2,FALSE),VLOOKUP(BL41,'class and classification'!$A$340:$B$378,2,FALSE))</f>
        <v>Predominantly Urban</v>
      </c>
      <c r="BN41" t="str">
        <f>IFERROR(VLOOKUP(BL41,'class and classification'!$A$1:$C$338,3,FALSE),VLOOKUP(BL41,'class and classification'!$A$340:$C$378,3,FALSE))</f>
        <v>L</v>
      </c>
      <c r="BP41">
        <v>87.83</v>
      </c>
      <c r="BQ41">
        <v>92.6</v>
      </c>
      <c r="BR41">
        <v>90.23</v>
      </c>
      <c r="BS41">
        <v>88.65</v>
      </c>
      <c r="BT41">
        <v>89.68</v>
      </c>
    </row>
    <row r="42" spans="2:72" x14ac:dyDescent="0.3">
      <c r="B42" t="s">
        <v>190</v>
      </c>
      <c r="C42" t="str">
        <f>IFERROR(VLOOKUP(B42,'class and classification'!$A$1:$B$338,2,FALSE),VLOOKUP(B42,'class and classification'!$A$340:$B$378,2,FALSE))</f>
        <v>Urban with Significant Rural</v>
      </c>
      <c r="D42" t="str">
        <f>IFERROR(VLOOKUP(B42,'class and classification'!$A$1:$C$338,3,FALSE),VLOOKUP(B42,'class and classification'!$A$340:$C$378,3,FALSE))</f>
        <v>UA</v>
      </c>
      <c r="E42">
        <v>83</v>
      </c>
      <c r="F42">
        <v>87</v>
      </c>
      <c r="G42">
        <v>90.5</v>
      </c>
      <c r="H42">
        <v>90.1</v>
      </c>
      <c r="I42">
        <v>90.9</v>
      </c>
      <c r="J42">
        <v>92.9</v>
      </c>
      <c r="AB42" t="s">
        <v>255</v>
      </c>
      <c r="AC42" t="str">
        <f>IFERROR(VLOOKUP(AB42,'class and classification'!$A$1:$B$338,2,FALSE),VLOOKUP(AB42,'class and classification'!$A$340:$B$378,2,FALSE))</f>
        <v>Predominantly Urban</v>
      </c>
      <c r="AD42" t="str">
        <f>IFERROR(VLOOKUP(AB42,'class and classification'!$A$1:$C$338,3,FALSE),VLOOKUP(AB42,'class and classification'!$A$340:$C$378,3,FALSE))</f>
        <v>MD</v>
      </c>
      <c r="AI42">
        <v>80.599999999999994</v>
      </c>
      <c r="AJ42">
        <v>83.6</v>
      </c>
      <c r="BB42" t="s">
        <v>111</v>
      </c>
      <c r="BC42" t="str">
        <f>IFERROR(VLOOKUP(BB42,'class and classification'!$A$1:$B$338,2,FALSE),VLOOKUP(BB42,'class and classification'!$A$340:$B$378,2,FALSE))</f>
        <v>Predominantly Urban</v>
      </c>
      <c r="BD42" t="str">
        <f>IFERROR(VLOOKUP(BB42,'class and classification'!$A$1:$C$338,3,FALSE),VLOOKUP(BB42,'class and classification'!$A$340:$C$378,3,FALSE))</f>
        <v>MD</v>
      </c>
      <c r="BG42">
        <v>1.5</v>
      </c>
      <c r="BH42">
        <v>3.4</v>
      </c>
      <c r="BI42">
        <v>4.0999999999999996</v>
      </c>
      <c r="BJ42">
        <v>6.1</v>
      </c>
      <c r="BL42" t="s">
        <v>111</v>
      </c>
      <c r="BM42" t="str">
        <f>IFERROR(VLOOKUP(BL42,'class and classification'!$A$1:$B$338,2,FALSE),VLOOKUP(BL42,'class and classification'!$A$340:$B$378,2,FALSE))</f>
        <v>Predominantly Urban</v>
      </c>
      <c r="BN42" t="str">
        <f>IFERROR(VLOOKUP(BL42,'class and classification'!$A$1:$C$338,3,FALSE),VLOOKUP(BL42,'class and classification'!$A$340:$C$378,3,FALSE))</f>
        <v>MD</v>
      </c>
      <c r="BO42">
        <v>83.740000000000009</v>
      </c>
      <c r="BP42">
        <v>72.48</v>
      </c>
      <c r="BQ42">
        <v>85.81</v>
      </c>
      <c r="BR42">
        <v>89.94</v>
      </c>
      <c r="BS42">
        <v>88.37</v>
      </c>
      <c r="BT42">
        <v>93.66</v>
      </c>
    </row>
    <row r="43" spans="2:72" x14ac:dyDescent="0.3">
      <c r="B43" t="s">
        <v>194</v>
      </c>
      <c r="C43" t="str">
        <f>IFERROR(VLOOKUP(B43,'class and classification'!$A$1:$B$338,2,FALSE),VLOOKUP(B43,'class and classification'!$A$340:$B$378,2,FALSE))</f>
        <v>Predominantly Rural</v>
      </c>
      <c r="D43" t="str">
        <f>IFERROR(VLOOKUP(B43,'class and classification'!$A$1:$C$338,3,FALSE),VLOOKUP(B43,'class and classification'!$A$340:$C$378,3,FALSE))</f>
        <v>UA</v>
      </c>
      <c r="E43">
        <v>86</v>
      </c>
      <c r="F43">
        <v>89</v>
      </c>
      <c r="G43">
        <v>91.2</v>
      </c>
      <c r="H43">
        <v>92.1</v>
      </c>
      <c r="I43">
        <v>92.9</v>
      </c>
      <c r="J43">
        <v>92.8</v>
      </c>
      <c r="AB43" t="s">
        <v>310</v>
      </c>
      <c r="AC43" t="str">
        <f>IFERROR(VLOOKUP(AB43,'class and classification'!$A$1:$B$338,2,FALSE),VLOOKUP(AB43,'class and classification'!$A$340:$B$378,2,FALSE))</f>
        <v>Predominantly Urban</v>
      </c>
      <c r="AD43" t="str">
        <f>IFERROR(VLOOKUP(AB43,'class and classification'!$A$1:$C$338,3,FALSE),VLOOKUP(AB43,'class and classification'!$A$340:$C$378,3,FALSE))</f>
        <v>MD</v>
      </c>
      <c r="AI43">
        <v>41.2</v>
      </c>
      <c r="AJ43">
        <v>63.8</v>
      </c>
      <c r="BB43" t="s">
        <v>179</v>
      </c>
      <c r="BC43" t="str">
        <f>IFERROR(VLOOKUP(BB43,'class and classification'!$A$1:$B$338,2,FALSE),VLOOKUP(BB43,'class and classification'!$A$340:$B$378,2,FALSE))</f>
        <v>Predominantly Urban</v>
      </c>
      <c r="BD43" t="str">
        <f>IFERROR(VLOOKUP(BB43,'class and classification'!$A$1:$C$338,3,FALSE),VLOOKUP(BB43,'class and classification'!$A$340:$C$378,3,FALSE))</f>
        <v>MD</v>
      </c>
      <c r="BG43">
        <v>6.9</v>
      </c>
      <c r="BH43">
        <v>4.9000000000000004</v>
      </c>
      <c r="BI43">
        <v>18.899999999999999</v>
      </c>
      <c r="BJ43">
        <v>35.9</v>
      </c>
      <c r="BL43" t="s">
        <v>179</v>
      </c>
      <c r="BM43" t="str">
        <f>IFERROR(VLOOKUP(BL43,'class and classification'!$A$1:$B$338,2,FALSE),VLOOKUP(BL43,'class and classification'!$A$340:$B$378,2,FALSE))</f>
        <v>Predominantly Urban</v>
      </c>
      <c r="BN43" t="str">
        <f>IFERROR(VLOOKUP(BL43,'class and classification'!$A$1:$C$338,3,FALSE),VLOOKUP(BL43,'class and classification'!$A$340:$C$378,3,FALSE))</f>
        <v>MD</v>
      </c>
      <c r="BO43">
        <v>97.72</v>
      </c>
      <c r="BP43">
        <v>86.99</v>
      </c>
      <c r="BQ43">
        <v>90.6</v>
      </c>
      <c r="BR43">
        <v>94.22</v>
      </c>
      <c r="BS43">
        <v>96.39</v>
      </c>
      <c r="BT43">
        <v>97.06</v>
      </c>
    </row>
    <row r="44" spans="2:72" x14ac:dyDescent="0.3">
      <c r="B44" t="s">
        <v>196</v>
      </c>
      <c r="C44" t="str">
        <f>IFERROR(VLOOKUP(B44,'class and classification'!$A$1:$B$338,2,FALSE),VLOOKUP(B44,'class and classification'!$A$340:$B$378,2,FALSE))</f>
        <v>Predominantly Urban</v>
      </c>
      <c r="D44" t="str">
        <f>IFERROR(VLOOKUP(B44,'class and classification'!$A$1:$C$338,3,FALSE),VLOOKUP(B44,'class and classification'!$A$340:$C$378,3,FALSE))</f>
        <v>UA</v>
      </c>
      <c r="E44">
        <v>94</v>
      </c>
      <c r="F44">
        <v>96</v>
      </c>
      <c r="G44">
        <v>98.1</v>
      </c>
      <c r="H44">
        <v>97.1</v>
      </c>
      <c r="I44">
        <v>97.9</v>
      </c>
      <c r="J44">
        <v>98</v>
      </c>
      <c r="AB44" t="s">
        <v>94</v>
      </c>
      <c r="AC44" t="str">
        <f>IFERROR(VLOOKUP(AB44,'class and classification'!$A$1:$B$338,2,FALSE),VLOOKUP(AB44,'class and classification'!$A$340:$B$378,2,FALSE))</f>
        <v>Predominantly Rural</v>
      </c>
      <c r="AD44" t="str">
        <f>IFERROR(VLOOKUP(AB44,'class and classification'!$A$1:$C$338,3,FALSE),VLOOKUP(AB44,'class and classification'!$A$340:$C$378,3,FALSE))</f>
        <v>UA</v>
      </c>
      <c r="AI44">
        <v>48.4</v>
      </c>
      <c r="AJ44">
        <v>68.400000000000006</v>
      </c>
      <c r="BB44" t="s">
        <v>191</v>
      </c>
      <c r="BC44" t="str">
        <f>IFERROR(VLOOKUP(BB44,'class and classification'!$A$1:$B$338,2,FALSE),VLOOKUP(BB44,'class and classification'!$A$340:$B$378,2,FALSE))</f>
        <v>Predominantly Urban</v>
      </c>
      <c r="BD44" t="str">
        <f>IFERROR(VLOOKUP(BB44,'class and classification'!$A$1:$C$338,3,FALSE),VLOOKUP(BB44,'class and classification'!$A$340:$C$378,3,FALSE))</f>
        <v>MD</v>
      </c>
      <c r="BG44">
        <v>0.5</v>
      </c>
      <c r="BH44">
        <v>0.8</v>
      </c>
      <c r="BI44">
        <v>3.9</v>
      </c>
      <c r="BJ44">
        <v>37</v>
      </c>
      <c r="BL44" t="s">
        <v>191</v>
      </c>
      <c r="BM44" t="str">
        <f>IFERROR(VLOOKUP(BL44,'class and classification'!$A$1:$B$338,2,FALSE),VLOOKUP(BL44,'class and classification'!$A$340:$B$378,2,FALSE))</f>
        <v>Predominantly Urban</v>
      </c>
      <c r="BN44" t="str">
        <f>IFERROR(VLOOKUP(BL44,'class and classification'!$A$1:$C$338,3,FALSE),VLOOKUP(BL44,'class and classification'!$A$340:$C$378,3,FALSE))</f>
        <v>MD</v>
      </c>
      <c r="BO44">
        <v>95.37</v>
      </c>
      <c r="BP44">
        <v>71.650000000000006</v>
      </c>
      <c r="BQ44">
        <v>89.24</v>
      </c>
      <c r="BR44">
        <v>94.22</v>
      </c>
      <c r="BS44">
        <v>93.39</v>
      </c>
      <c r="BT44">
        <v>93.58</v>
      </c>
    </row>
    <row r="45" spans="2:72" x14ac:dyDescent="0.3">
      <c r="B45" t="s">
        <v>202</v>
      </c>
      <c r="C45" t="str">
        <f>IFERROR(VLOOKUP(B45,'class and classification'!$A$1:$B$338,2,FALSE),VLOOKUP(B45,'class and classification'!$A$340:$B$378,2,FALSE))</f>
        <v>Predominantly Urban</v>
      </c>
      <c r="D45" t="str">
        <f>IFERROR(VLOOKUP(B45,'class and classification'!$A$1:$C$338,3,FALSE),VLOOKUP(B45,'class and classification'!$A$340:$C$378,3,FALSE))</f>
        <v>UA</v>
      </c>
      <c r="E45">
        <v>94</v>
      </c>
      <c r="F45">
        <v>97</v>
      </c>
      <c r="G45">
        <v>97.6</v>
      </c>
      <c r="H45">
        <v>97.4</v>
      </c>
      <c r="I45">
        <v>97.7</v>
      </c>
      <c r="J45">
        <v>98.6</v>
      </c>
      <c r="AB45" t="s">
        <v>148</v>
      </c>
      <c r="AC45" t="str">
        <f>IFERROR(VLOOKUP(AB45,'class and classification'!$A$1:$B$338,2,FALSE),VLOOKUP(AB45,'class and classification'!$A$340:$B$378,2,FALSE))</f>
        <v>Predominantly Urban</v>
      </c>
      <c r="AD45" t="str">
        <f>IFERROR(VLOOKUP(AB45,'class and classification'!$A$1:$C$338,3,FALSE),VLOOKUP(AB45,'class and classification'!$A$340:$C$378,3,FALSE))</f>
        <v>UA</v>
      </c>
      <c r="AI45">
        <v>97.5</v>
      </c>
      <c r="AJ45">
        <v>97.6</v>
      </c>
      <c r="BB45" t="s">
        <v>249</v>
      </c>
      <c r="BC45" t="str">
        <f>IFERROR(VLOOKUP(BB45,'class and classification'!$A$1:$B$338,2,FALSE),VLOOKUP(BB45,'class and classification'!$A$340:$B$378,2,FALSE))</f>
        <v>Predominantly Urban</v>
      </c>
      <c r="BD45" t="str">
        <f>IFERROR(VLOOKUP(BB45,'class and classification'!$A$1:$C$338,3,FALSE),VLOOKUP(BB45,'class and classification'!$A$340:$C$378,3,FALSE))</f>
        <v>MD</v>
      </c>
      <c r="BG45">
        <v>0.3</v>
      </c>
      <c r="BH45">
        <v>0.5</v>
      </c>
      <c r="BI45">
        <v>1</v>
      </c>
      <c r="BJ45">
        <v>1.7</v>
      </c>
      <c r="BL45" t="s">
        <v>249</v>
      </c>
      <c r="BM45" t="str">
        <f>IFERROR(VLOOKUP(BL45,'class and classification'!$A$1:$B$338,2,FALSE),VLOOKUP(BL45,'class and classification'!$A$340:$B$378,2,FALSE))</f>
        <v>Predominantly Urban</v>
      </c>
      <c r="BN45" t="str">
        <f>IFERROR(VLOOKUP(BL45,'class and classification'!$A$1:$C$338,3,FALSE),VLOOKUP(BL45,'class and classification'!$A$340:$C$378,3,FALSE))</f>
        <v>MD</v>
      </c>
      <c r="BO45">
        <v>95.99</v>
      </c>
      <c r="BP45">
        <v>66.12</v>
      </c>
      <c r="BQ45">
        <v>77.010000000000005</v>
      </c>
      <c r="BR45">
        <v>78.489999999999995</v>
      </c>
      <c r="BS45">
        <v>79.510000000000005</v>
      </c>
      <c r="BT45">
        <v>85.44</v>
      </c>
    </row>
    <row r="46" spans="2:72" x14ac:dyDescent="0.3">
      <c r="B46" t="s">
        <v>203</v>
      </c>
      <c r="C46" t="str">
        <f>IFERROR(VLOOKUP(B46,'class and classification'!$A$1:$B$338,2,FALSE),VLOOKUP(B46,'class and classification'!$A$340:$B$378,2,FALSE))</f>
        <v>Predominantly Urban</v>
      </c>
      <c r="D46" t="str">
        <f>IFERROR(VLOOKUP(B46,'class and classification'!$A$1:$C$338,3,FALSE),VLOOKUP(B46,'class and classification'!$A$340:$C$378,3,FALSE))</f>
        <v>UA</v>
      </c>
      <c r="E46">
        <v>96</v>
      </c>
      <c r="F46">
        <v>96</v>
      </c>
      <c r="G46">
        <v>98.399999999999991</v>
      </c>
      <c r="H46">
        <v>96.8</v>
      </c>
      <c r="I46">
        <v>96.6</v>
      </c>
      <c r="J46">
        <v>96.7</v>
      </c>
      <c r="AB46" t="s">
        <v>184</v>
      </c>
      <c r="AC46" t="str">
        <f>IFERROR(VLOOKUP(AB46,'class and classification'!$A$1:$B$338,2,FALSE),VLOOKUP(AB46,'class and classification'!$A$340:$B$378,2,FALSE))</f>
        <v>Predominantly Urban</v>
      </c>
      <c r="AD46" t="str">
        <f>IFERROR(VLOOKUP(AB46,'class and classification'!$A$1:$C$338,3,FALSE),VLOOKUP(AB46,'class and classification'!$A$340:$C$378,3,FALSE))</f>
        <v>UA</v>
      </c>
      <c r="AI46">
        <v>0.7</v>
      </c>
      <c r="AJ46">
        <v>1.6</v>
      </c>
      <c r="BB46" t="s">
        <v>264</v>
      </c>
      <c r="BC46" t="str">
        <f>IFERROR(VLOOKUP(BB46,'class and classification'!$A$1:$B$338,2,FALSE),VLOOKUP(BB46,'class and classification'!$A$340:$B$378,2,FALSE))</f>
        <v>Predominantly Urban</v>
      </c>
      <c r="BD46" t="str">
        <f>IFERROR(VLOOKUP(BB46,'class and classification'!$A$1:$C$338,3,FALSE),VLOOKUP(BB46,'class and classification'!$A$340:$C$378,3,FALSE))</f>
        <v>MD</v>
      </c>
      <c r="BG46">
        <v>0.4</v>
      </c>
      <c r="BH46">
        <v>4.8</v>
      </c>
      <c r="BI46">
        <v>6.9</v>
      </c>
      <c r="BJ46">
        <v>11.4</v>
      </c>
      <c r="BL46" t="s">
        <v>264</v>
      </c>
      <c r="BM46" t="str">
        <f>IFERROR(VLOOKUP(BL46,'class and classification'!$A$1:$B$338,2,FALSE),VLOOKUP(BL46,'class and classification'!$A$340:$B$378,2,FALSE))</f>
        <v>Predominantly Urban</v>
      </c>
      <c r="BN46" t="str">
        <f>IFERROR(VLOOKUP(BL46,'class and classification'!$A$1:$C$338,3,FALSE),VLOOKUP(BL46,'class and classification'!$A$340:$C$378,3,FALSE))</f>
        <v>MD</v>
      </c>
      <c r="BO46">
        <v>96.34</v>
      </c>
      <c r="BP46">
        <v>79.010000000000005</v>
      </c>
      <c r="BQ46">
        <v>85.08</v>
      </c>
      <c r="BR46">
        <v>90.44</v>
      </c>
      <c r="BS46">
        <v>89.55</v>
      </c>
      <c r="BT46">
        <v>89.57</v>
      </c>
    </row>
    <row r="47" spans="2:72" x14ac:dyDescent="0.3">
      <c r="B47" t="s">
        <v>358</v>
      </c>
      <c r="C47" t="str">
        <f>IFERROR(VLOOKUP(B47,'class and classification'!$A$1:$B$338,2,FALSE),VLOOKUP(B47,'class and classification'!$A$340:$B$378,2,FALSE))</f>
        <v>Predominantly Urban</v>
      </c>
      <c r="D47" t="str">
        <f>IFERROR(VLOOKUP(B47,'class and classification'!$A$1:$C$338,3,FALSE),VLOOKUP(B47,'class and classification'!$A$340:$C$378,3,FALSE))</f>
        <v>UA</v>
      </c>
      <c r="E47">
        <v>97</v>
      </c>
      <c r="F47">
        <v>98</v>
      </c>
      <c r="G47">
        <v>98.899999999999991</v>
      </c>
      <c r="AB47" t="s">
        <v>187</v>
      </c>
      <c r="AC47" t="str">
        <f>IFERROR(VLOOKUP(AB47,'class and classification'!$A$1:$B$338,2,FALSE),VLOOKUP(AB47,'class and classification'!$A$340:$B$378,2,FALSE))</f>
        <v>Urban with Significant Rural</v>
      </c>
      <c r="AD47" t="str">
        <f>IFERROR(VLOOKUP(AB47,'class and classification'!$A$1:$C$338,3,FALSE),VLOOKUP(AB47,'class and classification'!$A$340:$C$378,3,FALSE))</f>
        <v>UA</v>
      </c>
      <c r="AI47">
        <v>5.8</v>
      </c>
      <c r="AJ47">
        <v>49.4</v>
      </c>
      <c r="BB47" t="s">
        <v>33</v>
      </c>
      <c r="BC47" t="str">
        <f>IFERROR(VLOOKUP(BB47,'class and classification'!$A$1:$B$338,2,FALSE),VLOOKUP(BB47,'class and classification'!$A$340:$B$378,2,FALSE))</f>
        <v>Predominantly Urban</v>
      </c>
      <c r="BD47" t="str">
        <f>IFERROR(VLOOKUP(BB47,'class and classification'!$A$1:$C$338,3,FALSE),VLOOKUP(BB47,'class and classification'!$A$340:$C$378,3,FALSE))</f>
        <v>MD</v>
      </c>
      <c r="BG47">
        <v>0.7</v>
      </c>
      <c r="BH47">
        <v>0.8</v>
      </c>
      <c r="BI47">
        <v>1.2</v>
      </c>
      <c r="BJ47">
        <v>13.1</v>
      </c>
      <c r="BL47" t="s">
        <v>33</v>
      </c>
      <c r="BM47" t="str">
        <f>IFERROR(VLOOKUP(BL47,'class and classification'!$A$1:$B$338,2,FALSE),VLOOKUP(BL47,'class and classification'!$A$340:$B$378,2,FALSE))</f>
        <v>Predominantly Urban</v>
      </c>
      <c r="BN47" t="str">
        <f>IFERROR(VLOOKUP(BL47,'class and classification'!$A$1:$C$338,3,FALSE),VLOOKUP(BL47,'class and classification'!$A$340:$C$378,3,FALSE))</f>
        <v>MD</v>
      </c>
      <c r="BO47">
        <v>91.86</v>
      </c>
      <c r="BP47">
        <v>67.53</v>
      </c>
      <c r="BQ47">
        <v>84.89</v>
      </c>
      <c r="BR47">
        <v>90.14</v>
      </c>
      <c r="BS47">
        <v>88.99</v>
      </c>
      <c r="BT47">
        <v>89.38</v>
      </c>
    </row>
    <row r="48" spans="2:72" x14ac:dyDescent="0.3">
      <c r="B48" t="s">
        <v>204</v>
      </c>
      <c r="C48" t="str">
        <f>IFERROR(VLOOKUP(B48,'class and classification'!$A$1:$B$338,2,FALSE),VLOOKUP(B48,'class and classification'!$A$340:$B$378,2,FALSE))</f>
        <v>Predominantly Urban</v>
      </c>
      <c r="D48" t="str">
        <f>IFERROR(VLOOKUP(B48,'class and classification'!$A$1:$C$338,3,FALSE),VLOOKUP(B48,'class and classification'!$A$340:$C$378,3,FALSE))</f>
        <v>UA</v>
      </c>
      <c r="E48">
        <v>96</v>
      </c>
      <c r="F48">
        <v>96</v>
      </c>
      <c r="G48">
        <v>97.3</v>
      </c>
      <c r="H48">
        <v>96.3</v>
      </c>
      <c r="I48">
        <v>97.6</v>
      </c>
      <c r="J48">
        <v>97.2</v>
      </c>
      <c r="AB48" t="s">
        <v>319</v>
      </c>
      <c r="AC48" t="str">
        <f>IFERROR(VLOOKUP(AB48,'class and classification'!$A$1:$B$338,2,FALSE),VLOOKUP(AB48,'class and classification'!$A$340:$B$378,2,FALSE))</f>
        <v>Predominantly Urban</v>
      </c>
      <c r="AD48" t="str">
        <f>IFERROR(VLOOKUP(AB48,'class and classification'!$A$1:$C$338,3,FALSE),VLOOKUP(AB48,'class and classification'!$A$340:$C$378,3,FALSE))</f>
        <v>UA</v>
      </c>
      <c r="AI48">
        <v>54.8</v>
      </c>
      <c r="AJ48">
        <v>72</v>
      </c>
      <c r="BB48" t="s">
        <v>51</v>
      </c>
      <c r="BC48" t="str">
        <f>IFERROR(VLOOKUP(BB48,'class and classification'!$A$1:$B$338,2,FALSE),VLOOKUP(BB48,'class and classification'!$A$340:$B$378,2,FALSE))</f>
        <v>Predominantly Urban</v>
      </c>
      <c r="BD48" t="str">
        <f>IFERROR(VLOOKUP(BB48,'class and classification'!$A$1:$C$338,3,FALSE),VLOOKUP(BB48,'class and classification'!$A$340:$C$378,3,FALSE))</f>
        <v>MD</v>
      </c>
      <c r="BG48">
        <v>3</v>
      </c>
      <c r="BH48">
        <v>9.5</v>
      </c>
      <c r="BI48">
        <v>23.7</v>
      </c>
      <c r="BJ48">
        <v>59.9</v>
      </c>
      <c r="BL48" t="s">
        <v>51</v>
      </c>
      <c r="BM48" t="str">
        <f>IFERROR(VLOOKUP(BL48,'class and classification'!$A$1:$B$338,2,FALSE),VLOOKUP(BL48,'class and classification'!$A$340:$B$378,2,FALSE))</f>
        <v>Predominantly Urban</v>
      </c>
      <c r="BN48" t="str">
        <f>IFERROR(VLOOKUP(BL48,'class and classification'!$A$1:$C$338,3,FALSE),VLOOKUP(BL48,'class and classification'!$A$340:$C$378,3,FALSE))</f>
        <v>MD</v>
      </c>
      <c r="BO48">
        <v>91.600000000000009</v>
      </c>
      <c r="BP48">
        <v>62.47</v>
      </c>
      <c r="BQ48">
        <v>80.489999999999995</v>
      </c>
      <c r="BR48">
        <v>76.23</v>
      </c>
      <c r="BS48">
        <v>75.77</v>
      </c>
      <c r="BT48">
        <v>79.14</v>
      </c>
    </row>
    <row r="49" spans="2:72" x14ac:dyDescent="0.3">
      <c r="B49" t="s">
        <v>206</v>
      </c>
      <c r="C49" t="str">
        <f>IFERROR(VLOOKUP(B49,'class and classification'!$A$1:$B$338,2,FALSE),VLOOKUP(B49,'class and classification'!$A$340:$B$378,2,FALSE))</f>
        <v>Predominantly Urban</v>
      </c>
      <c r="D49" t="str">
        <f>IFERROR(VLOOKUP(B49,'class and classification'!$A$1:$C$338,3,FALSE),VLOOKUP(B49,'class and classification'!$A$340:$C$378,3,FALSE))</f>
        <v>UA</v>
      </c>
      <c r="E49">
        <v>96</v>
      </c>
      <c r="F49">
        <v>97</v>
      </c>
      <c r="G49">
        <v>97.7</v>
      </c>
      <c r="H49">
        <v>98.4</v>
      </c>
      <c r="I49">
        <v>98.6</v>
      </c>
      <c r="J49">
        <v>97.4</v>
      </c>
      <c r="AB49" t="s">
        <v>336</v>
      </c>
      <c r="AC49" t="str">
        <f>IFERROR(VLOOKUP(AB49,'class and classification'!$A$1:$B$338,2,FALSE),VLOOKUP(AB49,'class and classification'!$A$340:$B$378,2,FALSE))</f>
        <v>Predominantly Rural</v>
      </c>
      <c r="AD49" t="str">
        <f>IFERROR(VLOOKUP(AB49,'class and classification'!$A$1:$C$338,3,FALSE),VLOOKUP(AB49,'class and classification'!$A$340:$C$378,3,FALSE))</f>
        <v>SC</v>
      </c>
      <c r="BB49" t="s">
        <v>165</v>
      </c>
      <c r="BC49" t="str">
        <f>IFERROR(VLOOKUP(BB49,'class and classification'!$A$1:$B$338,2,FALSE),VLOOKUP(BB49,'class and classification'!$A$340:$B$378,2,FALSE))</f>
        <v>Predominantly Urban</v>
      </c>
      <c r="BD49" t="str">
        <f>IFERROR(VLOOKUP(BB49,'class and classification'!$A$1:$C$338,3,FALSE),VLOOKUP(BB49,'class and classification'!$A$340:$C$378,3,FALSE))</f>
        <v>MD</v>
      </c>
      <c r="BG49">
        <v>6.5</v>
      </c>
      <c r="BH49">
        <v>13.6</v>
      </c>
      <c r="BI49">
        <v>24.3</v>
      </c>
      <c r="BJ49">
        <v>30.9</v>
      </c>
      <c r="BL49" t="s">
        <v>165</v>
      </c>
      <c r="BM49" t="str">
        <f>IFERROR(VLOOKUP(BL49,'class and classification'!$A$1:$B$338,2,FALSE),VLOOKUP(BL49,'class and classification'!$A$340:$B$378,2,FALSE))</f>
        <v>Predominantly Urban</v>
      </c>
      <c r="BN49" t="str">
        <f>IFERROR(VLOOKUP(BL49,'class and classification'!$A$1:$C$338,3,FALSE),VLOOKUP(BL49,'class and classification'!$A$340:$C$378,3,FALSE))</f>
        <v>MD</v>
      </c>
      <c r="BO49">
        <v>97.5</v>
      </c>
      <c r="BP49">
        <v>82.54</v>
      </c>
      <c r="BQ49">
        <v>92.83</v>
      </c>
      <c r="BR49">
        <v>91.18</v>
      </c>
      <c r="BS49">
        <v>92.41</v>
      </c>
      <c r="BT49">
        <v>93.56</v>
      </c>
    </row>
    <row r="50" spans="2:72" x14ac:dyDescent="0.3">
      <c r="B50" t="s">
        <v>208</v>
      </c>
      <c r="C50" t="str">
        <f>IFERROR(VLOOKUP(B50,'class and classification'!$A$1:$B$338,2,FALSE),VLOOKUP(B50,'class and classification'!$A$340:$B$378,2,FALSE))</f>
        <v>Urban with Significant Rural</v>
      </c>
      <c r="D50" t="str">
        <f>IFERROR(VLOOKUP(B50,'class and classification'!$A$1:$C$338,3,FALSE),VLOOKUP(B50,'class and classification'!$A$340:$C$378,3,FALSE))</f>
        <v>UA</v>
      </c>
      <c r="E50">
        <v>93</v>
      </c>
      <c r="F50">
        <v>93</v>
      </c>
      <c r="G50">
        <v>97.1</v>
      </c>
      <c r="H50">
        <v>96.2</v>
      </c>
      <c r="I50">
        <v>96.6</v>
      </c>
      <c r="J50">
        <v>96.8</v>
      </c>
      <c r="AB50" t="s">
        <v>18</v>
      </c>
      <c r="AC50" t="str">
        <f>IFERROR(VLOOKUP(AB50,'class and classification'!$A$1:$B$338,2,FALSE),VLOOKUP(AB50,'class and classification'!$A$340:$B$378,2,FALSE))</f>
        <v>Predominantly Urban</v>
      </c>
      <c r="AD50" t="str">
        <f>IFERROR(VLOOKUP(AB50,'class and classification'!$A$1:$C$338,3,FALSE),VLOOKUP(AB50,'class and classification'!$A$340:$C$378,3,FALSE))</f>
        <v>MD</v>
      </c>
      <c r="AI50">
        <v>22.2</v>
      </c>
      <c r="AJ50">
        <v>24.7</v>
      </c>
      <c r="BB50" t="s">
        <v>199</v>
      </c>
      <c r="BC50" t="str">
        <f>IFERROR(VLOOKUP(BB50,'class and classification'!$A$1:$B$338,2,FALSE),VLOOKUP(BB50,'class and classification'!$A$340:$B$378,2,FALSE))</f>
        <v>Predominantly Urban</v>
      </c>
      <c r="BD50" t="str">
        <f>IFERROR(VLOOKUP(BB50,'class and classification'!$A$1:$C$338,3,FALSE),VLOOKUP(BB50,'class and classification'!$A$340:$C$378,3,FALSE))</f>
        <v>MD</v>
      </c>
      <c r="BG50">
        <v>0.1</v>
      </c>
      <c r="BH50">
        <v>8.3000000000000007</v>
      </c>
      <c r="BI50">
        <v>14.2</v>
      </c>
      <c r="BJ50">
        <v>21.3</v>
      </c>
      <c r="BL50" t="s">
        <v>199</v>
      </c>
      <c r="BM50" t="str">
        <f>IFERROR(VLOOKUP(BL50,'class and classification'!$A$1:$B$338,2,FALSE),VLOOKUP(BL50,'class and classification'!$A$340:$B$378,2,FALSE))</f>
        <v>Predominantly Urban</v>
      </c>
      <c r="BN50" t="str">
        <f>IFERROR(VLOOKUP(BL50,'class and classification'!$A$1:$C$338,3,FALSE),VLOOKUP(BL50,'class and classification'!$A$340:$C$378,3,FALSE))</f>
        <v>MD</v>
      </c>
      <c r="BO50">
        <v>62.1</v>
      </c>
      <c r="BP50">
        <v>79.03</v>
      </c>
      <c r="BQ50">
        <v>91.2</v>
      </c>
      <c r="BR50">
        <v>95.17</v>
      </c>
      <c r="BS50">
        <v>93.94</v>
      </c>
      <c r="BT50">
        <v>94.74</v>
      </c>
    </row>
    <row r="51" spans="2:72" x14ac:dyDescent="0.3">
      <c r="B51" t="s">
        <v>223</v>
      </c>
      <c r="C51" t="str">
        <f>IFERROR(VLOOKUP(B51,'class and classification'!$A$1:$B$338,2,FALSE),VLOOKUP(B51,'class and classification'!$A$340:$B$378,2,FALSE))</f>
        <v>Predominantly Rural</v>
      </c>
      <c r="D51" t="str">
        <f>IFERROR(VLOOKUP(B51,'class and classification'!$A$1:$C$338,3,FALSE),VLOOKUP(B51,'class and classification'!$A$340:$C$378,3,FALSE))</f>
        <v>UA</v>
      </c>
      <c r="E51">
        <v>79</v>
      </c>
      <c r="F51">
        <v>90</v>
      </c>
      <c r="G51">
        <v>90.5</v>
      </c>
      <c r="H51">
        <v>91.4</v>
      </c>
      <c r="I51">
        <v>91.6</v>
      </c>
      <c r="J51">
        <v>90.6</v>
      </c>
      <c r="AB51" t="s">
        <v>84</v>
      </c>
      <c r="AC51" t="str">
        <f>IFERROR(VLOOKUP(AB51,'class and classification'!$A$1:$B$338,2,FALSE),VLOOKUP(AB51,'class and classification'!$A$340:$B$378,2,FALSE))</f>
        <v>Predominantly Urban</v>
      </c>
      <c r="AD51" t="str">
        <f>IFERROR(VLOOKUP(AB51,'class and classification'!$A$1:$C$338,3,FALSE),VLOOKUP(AB51,'class and classification'!$A$340:$C$378,3,FALSE))</f>
        <v>MD</v>
      </c>
      <c r="AI51">
        <v>25.2</v>
      </c>
      <c r="AJ51">
        <v>49.3</v>
      </c>
      <c r="BB51" t="s">
        <v>214</v>
      </c>
      <c r="BC51" t="str">
        <f>IFERROR(VLOOKUP(BB51,'class and classification'!$A$1:$B$338,2,FALSE),VLOOKUP(BB51,'class and classification'!$A$340:$B$378,2,FALSE))</f>
        <v>Predominantly Urban</v>
      </c>
      <c r="BD51" t="str">
        <f>IFERROR(VLOOKUP(BB51,'class and classification'!$A$1:$C$338,3,FALSE),VLOOKUP(BB51,'class and classification'!$A$340:$C$378,3,FALSE))</f>
        <v>MD</v>
      </c>
      <c r="BG51">
        <v>7.1</v>
      </c>
      <c r="BH51">
        <v>8.6</v>
      </c>
      <c r="BI51">
        <v>10.4</v>
      </c>
      <c r="BJ51">
        <v>11.4</v>
      </c>
      <c r="BL51" t="s">
        <v>214</v>
      </c>
      <c r="BM51" t="str">
        <f>IFERROR(VLOOKUP(BL51,'class and classification'!$A$1:$B$338,2,FALSE),VLOOKUP(BL51,'class and classification'!$A$340:$B$378,2,FALSE))</f>
        <v>Predominantly Urban</v>
      </c>
      <c r="BN51" t="str">
        <f>IFERROR(VLOOKUP(BL51,'class and classification'!$A$1:$C$338,3,FALSE),VLOOKUP(BL51,'class and classification'!$A$340:$C$378,3,FALSE))</f>
        <v>MD</v>
      </c>
      <c r="BO51">
        <v>75.460000000000008</v>
      </c>
      <c r="BP51">
        <v>70.36</v>
      </c>
      <c r="BQ51">
        <v>81.599999999999994</v>
      </c>
      <c r="BR51">
        <v>84.08</v>
      </c>
      <c r="BS51">
        <v>85.39</v>
      </c>
      <c r="BT51">
        <v>84.5</v>
      </c>
    </row>
    <row r="52" spans="2:72" x14ac:dyDescent="0.3">
      <c r="B52" t="s">
        <v>233</v>
      </c>
      <c r="C52" t="str">
        <f>IFERROR(VLOOKUP(B52,'class and classification'!$A$1:$B$338,2,FALSE),VLOOKUP(B52,'class and classification'!$A$340:$B$378,2,FALSE))</f>
        <v>Predominantly Rural</v>
      </c>
      <c r="D52" t="str">
        <f>IFERROR(VLOOKUP(B52,'class and classification'!$A$1:$C$338,3,FALSE),VLOOKUP(B52,'class and classification'!$A$340:$C$378,3,FALSE))</f>
        <v>UA</v>
      </c>
      <c r="E52">
        <v>72</v>
      </c>
      <c r="F52">
        <v>79</v>
      </c>
      <c r="G52">
        <v>83.7</v>
      </c>
      <c r="H52">
        <v>85.7</v>
      </c>
      <c r="I52">
        <v>86.6</v>
      </c>
      <c r="J52">
        <v>85.8</v>
      </c>
      <c r="AB52" t="s">
        <v>218</v>
      </c>
      <c r="AC52" t="str">
        <f>IFERROR(VLOOKUP(AB52,'class and classification'!$A$1:$B$338,2,FALSE),VLOOKUP(AB52,'class and classification'!$A$340:$B$378,2,FALSE))</f>
        <v>Predominantly Urban</v>
      </c>
      <c r="AD52" t="str">
        <f>IFERROR(VLOOKUP(AB52,'class and classification'!$A$1:$C$338,3,FALSE),VLOOKUP(AB52,'class and classification'!$A$340:$C$378,3,FALSE))</f>
        <v>MD</v>
      </c>
      <c r="AI52">
        <v>9.3000000000000007</v>
      </c>
      <c r="AJ52">
        <v>20.5</v>
      </c>
      <c r="BB52" t="s">
        <v>225</v>
      </c>
      <c r="BC52" t="str">
        <f>IFERROR(VLOOKUP(BB52,'class and classification'!$A$1:$B$338,2,FALSE),VLOOKUP(BB52,'class and classification'!$A$340:$B$378,2,FALSE))</f>
        <v>Predominantly Urban</v>
      </c>
      <c r="BD52" t="str">
        <f>IFERROR(VLOOKUP(BB52,'class and classification'!$A$1:$C$338,3,FALSE),VLOOKUP(BB52,'class and classification'!$A$340:$C$378,3,FALSE))</f>
        <v>MD</v>
      </c>
      <c r="BG52">
        <v>9.6</v>
      </c>
      <c r="BH52">
        <v>46.9</v>
      </c>
      <c r="BI52">
        <v>56.5</v>
      </c>
      <c r="BJ52">
        <v>58.2</v>
      </c>
      <c r="BL52" t="s">
        <v>225</v>
      </c>
      <c r="BM52" t="str">
        <f>IFERROR(VLOOKUP(BL52,'class and classification'!$A$1:$B$338,2,FALSE),VLOOKUP(BL52,'class and classification'!$A$340:$B$378,2,FALSE))</f>
        <v>Predominantly Urban</v>
      </c>
      <c r="BN52" t="str">
        <f>IFERROR(VLOOKUP(BL52,'class and classification'!$A$1:$C$338,3,FALSE),VLOOKUP(BL52,'class and classification'!$A$340:$C$378,3,FALSE))</f>
        <v>MD</v>
      </c>
      <c r="BO52">
        <v>90.78</v>
      </c>
      <c r="BP52">
        <v>78.7</v>
      </c>
      <c r="BQ52">
        <v>92.15</v>
      </c>
      <c r="BR52">
        <v>87.03</v>
      </c>
      <c r="BS52">
        <v>83.4</v>
      </c>
      <c r="BT52">
        <v>86.32</v>
      </c>
    </row>
    <row r="53" spans="2:72" x14ac:dyDescent="0.3">
      <c r="B53" t="s">
        <v>234</v>
      </c>
      <c r="C53" t="str">
        <f>IFERROR(VLOOKUP(B53,'class and classification'!$A$1:$B$338,2,FALSE),VLOOKUP(B53,'class and classification'!$A$340:$B$378,2,FALSE))</f>
        <v>Predominantly Urban</v>
      </c>
      <c r="D53" t="str">
        <f>IFERROR(VLOOKUP(B53,'class and classification'!$A$1:$C$338,3,FALSE),VLOOKUP(B53,'class and classification'!$A$340:$C$378,3,FALSE))</f>
        <v>UA</v>
      </c>
      <c r="E53">
        <v>95</v>
      </c>
      <c r="F53">
        <v>96</v>
      </c>
      <c r="G53">
        <v>98.7</v>
      </c>
      <c r="H53">
        <v>98.7</v>
      </c>
      <c r="I53">
        <v>98.7</v>
      </c>
      <c r="J53">
        <v>98.5</v>
      </c>
      <c r="AB53" t="s">
        <v>232</v>
      </c>
      <c r="AC53" t="str">
        <f>IFERROR(VLOOKUP(AB53,'class and classification'!$A$1:$B$338,2,FALSE),VLOOKUP(AB53,'class and classification'!$A$340:$B$378,2,FALSE))</f>
        <v>Predominantly Urban</v>
      </c>
      <c r="AD53" t="str">
        <f>IFERROR(VLOOKUP(AB53,'class and classification'!$A$1:$C$338,3,FALSE),VLOOKUP(AB53,'class and classification'!$A$340:$C$378,3,FALSE))</f>
        <v>MD</v>
      </c>
      <c r="AI53">
        <v>4.5</v>
      </c>
      <c r="AJ53">
        <v>21.1</v>
      </c>
      <c r="BB53" t="s">
        <v>259</v>
      </c>
      <c r="BC53" t="str">
        <f>IFERROR(VLOOKUP(BB53,'class and classification'!$A$1:$B$338,2,FALSE),VLOOKUP(BB53,'class and classification'!$A$340:$B$378,2,FALSE))</f>
        <v>Predominantly Urban</v>
      </c>
      <c r="BD53" t="str">
        <f>IFERROR(VLOOKUP(BB53,'class and classification'!$A$1:$C$338,3,FALSE),VLOOKUP(BB53,'class and classification'!$A$340:$C$378,3,FALSE))</f>
        <v>MD</v>
      </c>
      <c r="BG53">
        <v>0.2</v>
      </c>
      <c r="BH53">
        <v>0.7</v>
      </c>
      <c r="BI53">
        <v>2.6</v>
      </c>
      <c r="BJ53">
        <v>10.9</v>
      </c>
      <c r="BL53" t="s">
        <v>259</v>
      </c>
      <c r="BM53" t="str">
        <f>IFERROR(VLOOKUP(BL53,'class and classification'!$A$1:$B$338,2,FALSE),VLOOKUP(BL53,'class and classification'!$A$340:$B$378,2,FALSE))</f>
        <v>Predominantly Urban</v>
      </c>
      <c r="BN53" t="str">
        <f>IFERROR(VLOOKUP(BL53,'class and classification'!$A$1:$C$338,3,FALSE),VLOOKUP(BL53,'class and classification'!$A$340:$C$378,3,FALSE))</f>
        <v>MD</v>
      </c>
      <c r="BO53">
        <v>88.35</v>
      </c>
      <c r="BP53">
        <v>73.19</v>
      </c>
      <c r="BQ53">
        <v>83.44</v>
      </c>
      <c r="BR53">
        <v>78.900000000000006</v>
      </c>
      <c r="BS53">
        <v>76.8</v>
      </c>
      <c r="BT53">
        <v>78.61</v>
      </c>
    </row>
    <row r="54" spans="2:72" x14ac:dyDescent="0.3">
      <c r="B54" t="s">
        <v>239</v>
      </c>
      <c r="C54" t="str">
        <f>IFERROR(VLOOKUP(B54,'class and classification'!$A$1:$B$338,2,FALSE),VLOOKUP(B54,'class and classification'!$A$340:$B$378,2,FALSE))</f>
        <v>Predominantly Urban</v>
      </c>
      <c r="D54" t="str">
        <f>IFERROR(VLOOKUP(B54,'class and classification'!$A$1:$C$338,3,FALSE),VLOOKUP(B54,'class and classification'!$A$340:$C$378,3,FALSE))</f>
        <v>UA</v>
      </c>
      <c r="E54">
        <v>91</v>
      </c>
      <c r="F54">
        <v>94</v>
      </c>
      <c r="G54">
        <v>96.5</v>
      </c>
      <c r="H54">
        <v>97.3</v>
      </c>
      <c r="I54">
        <v>98.1</v>
      </c>
      <c r="J54">
        <v>98</v>
      </c>
      <c r="AB54" t="s">
        <v>37</v>
      </c>
      <c r="AC54" t="str">
        <f>IFERROR(VLOOKUP(AB54,'class and classification'!$A$1:$B$338,2,FALSE),VLOOKUP(AB54,'class and classification'!$A$340:$B$378,2,FALSE))</f>
        <v>Predominantly Urban</v>
      </c>
      <c r="AD54" t="str">
        <f>IFERROR(VLOOKUP(AB54,'class and classification'!$A$1:$C$338,3,FALSE),VLOOKUP(AB54,'class and classification'!$A$340:$C$378,3,FALSE))</f>
        <v>MD</v>
      </c>
      <c r="AI54">
        <v>76.900000000000006</v>
      </c>
      <c r="AJ54">
        <v>76.8</v>
      </c>
      <c r="BB54" t="s">
        <v>269</v>
      </c>
      <c r="BC54" t="str">
        <f>IFERROR(VLOOKUP(BB54,'class and classification'!$A$1:$B$338,2,FALSE),VLOOKUP(BB54,'class and classification'!$A$340:$B$378,2,FALSE))</f>
        <v>Predominantly Urban</v>
      </c>
      <c r="BD54" t="str">
        <f>IFERROR(VLOOKUP(BB54,'class and classification'!$A$1:$C$338,3,FALSE),VLOOKUP(BB54,'class and classification'!$A$340:$C$378,3,FALSE))</f>
        <v>MD</v>
      </c>
      <c r="BG54">
        <v>0.7</v>
      </c>
      <c r="BH54">
        <v>11.5</v>
      </c>
      <c r="BI54">
        <v>16.7</v>
      </c>
      <c r="BJ54">
        <v>19.899999999999999</v>
      </c>
      <c r="BL54" t="s">
        <v>269</v>
      </c>
      <c r="BM54" t="str">
        <f>IFERROR(VLOOKUP(BL54,'class and classification'!$A$1:$B$338,2,FALSE),VLOOKUP(BL54,'class and classification'!$A$340:$B$378,2,FALSE))</f>
        <v>Predominantly Urban</v>
      </c>
      <c r="BN54" t="str">
        <f>IFERROR(VLOOKUP(BL54,'class and classification'!$A$1:$C$338,3,FALSE),VLOOKUP(BL54,'class and classification'!$A$340:$C$378,3,FALSE))</f>
        <v>MD</v>
      </c>
      <c r="BO54">
        <v>81.540000000000006</v>
      </c>
      <c r="BP54">
        <v>73.09</v>
      </c>
      <c r="BQ54">
        <v>87.41</v>
      </c>
      <c r="BR54">
        <v>90.99</v>
      </c>
      <c r="BS54">
        <v>90.38</v>
      </c>
      <c r="BT54">
        <v>91.28</v>
      </c>
    </row>
    <row r="55" spans="2:72" x14ac:dyDescent="0.3">
      <c r="B55" t="s">
        <v>250</v>
      </c>
      <c r="C55" t="str">
        <f>IFERROR(VLOOKUP(B55,'class and classification'!$A$1:$B$338,2,FALSE),VLOOKUP(B55,'class and classification'!$A$340:$B$378,2,FALSE))</f>
        <v>Predominantly Urban</v>
      </c>
      <c r="D55" t="str">
        <f>IFERROR(VLOOKUP(B55,'class and classification'!$A$1:$C$338,3,FALSE),VLOOKUP(B55,'class and classification'!$A$340:$C$378,3,FALSE))</f>
        <v>UA</v>
      </c>
      <c r="E55">
        <v>94</v>
      </c>
      <c r="F55">
        <v>94</v>
      </c>
      <c r="G55">
        <v>97</v>
      </c>
      <c r="H55">
        <v>95.2</v>
      </c>
      <c r="I55">
        <v>96.3</v>
      </c>
      <c r="J55">
        <v>97.5</v>
      </c>
      <c r="AB55" t="s">
        <v>52</v>
      </c>
      <c r="AC55" t="str">
        <f>IFERROR(VLOOKUP(AB55,'class and classification'!$A$1:$B$338,2,FALSE),VLOOKUP(AB55,'class and classification'!$A$340:$B$378,2,FALSE))</f>
        <v>Predominantly Urban</v>
      </c>
      <c r="AD55" t="str">
        <f>IFERROR(VLOOKUP(AB55,'class and classification'!$A$1:$C$338,3,FALSE),VLOOKUP(AB55,'class and classification'!$A$340:$C$378,3,FALSE))</f>
        <v>MD</v>
      </c>
      <c r="AI55">
        <v>10.6</v>
      </c>
      <c r="AJ55">
        <v>14.3</v>
      </c>
      <c r="BB55" t="s">
        <v>284</v>
      </c>
      <c r="BC55" t="str">
        <f>IFERROR(VLOOKUP(BB55,'class and classification'!$A$1:$B$338,2,FALSE),VLOOKUP(BB55,'class and classification'!$A$340:$B$378,2,FALSE))</f>
        <v>Predominantly Urban</v>
      </c>
      <c r="BD55" t="str">
        <f>IFERROR(VLOOKUP(BB55,'class and classification'!$A$1:$C$338,3,FALSE),VLOOKUP(BB55,'class and classification'!$A$340:$C$378,3,FALSE))</f>
        <v>MD</v>
      </c>
      <c r="BG55">
        <v>2</v>
      </c>
      <c r="BH55">
        <v>2.1</v>
      </c>
      <c r="BI55">
        <v>2.4</v>
      </c>
      <c r="BJ55">
        <v>3.5</v>
      </c>
      <c r="BL55" t="s">
        <v>284</v>
      </c>
      <c r="BM55" t="str">
        <f>IFERROR(VLOOKUP(BL55,'class and classification'!$A$1:$B$338,2,FALSE),VLOOKUP(BL55,'class and classification'!$A$340:$B$378,2,FALSE))</f>
        <v>Predominantly Urban</v>
      </c>
      <c r="BN55" t="str">
        <f>IFERROR(VLOOKUP(BL55,'class and classification'!$A$1:$C$338,3,FALSE),VLOOKUP(BL55,'class and classification'!$A$340:$C$378,3,FALSE))</f>
        <v>MD</v>
      </c>
      <c r="BO55">
        <v>90.18</v>
      </c>
      <c r="BP55">
        <v>75.540000000000006</v>
      </c>
      <c r="BQ55">
        <v>82.73</v>
      </c>
      <c r="BR55">
        <v>86.95</v>
      </c>
      <c r="BS55">
        <v>89.87</v>
      </c>
      <c r="BT55">
        <v>89.53</v>
      </c>
    </row>
    <row r="56" spans="2:72" x14ac:dyDescent="0.3">
      <c r="B56" t="s">
        <v>251</v>
      </c>
      <c r="C56" t="str">
        <f>IFERROR(VLOOKUP(B56,'class and classification'!$A$1:$B$338,2,FALSE),VLOOKUP(B56,'class and classification'!$A$340:$B$378,2,FALSE))</f>
        <v>Predominantly Urban</v>
      </c>
      <c r="D56" t="str">
        <f>IFERROR(VLOOKUP(B56,'class and classification'!$A$1:$C$338,3,FALSE),VLOOKUP(B56,'class and classification'!$A$340:$C$378,3,FALSE))</f>
        <v>UA</v>
      </c>
      <c r="E56">
        <v>95</v>
      </c>
      <c r="F56">
        <v>95</v>
      </c>
      <c r="G56">
        <v>95.7</v>
      </c>
      <c r="H56">
        <v>95.199999999999989</v>
      </c>
      <c r="I56">
        <v>96.9</v>
      </c>
      <c r="J56">
        <v>97.9</v>
      </c>
      <c r="AB56" t="s">
        <v>150</v>
      </c>
      <c r="AC56" t="str">
        <f>IFERROR(VLOOKUP(AB56,'class and classification'!$A$1:$B$338,2,FALSE),VLOOKUP(AB56,'class and classification'!$A$340:$B$378,2,FALSE))</f>
        <v>Predominantly Urban</v>
      </c>
      <c r="AD56" t="str">
        <f>IFERROR(VLOOKUP(AB56,'class and classification'!$A$1:$C$338,3,FALSE),VLOOKUP(AB56,'class and classification'!$A$340:$C$378,3,FALSE))</f>
        <v>MD</v>
      </c>
      <c r="AI56">
        <v>22.4</v>
      </c>
      <c r="AJ56">
        <v>38.299999999999997</v>
      </c>
      <c r="BB56" t="s">
        <v>306</v>
      </c>
      <c r="BC56" t="str">
        <f>IFERROR(VLOOKUP(BB56,'class and classification'!$A$1:$B$338,2,FALSE),VLOOKUP(BB56,'class and classification'!$A$340:$B$378,2,FALSE))</f>
        <v>Predominantly Urban</v>
      </c>
      <c r="BD56" t="str">
        <f>IFERROR(VLOOKUP(BB56,'class and classification'!$A$1:$C$338,3,FALSE),VLOOKUP(BB56,'class and classification'!$A$340:$C$378,3,FALSE))</f>
        <v>MD</v>
      </c>
      <c r="BG56">
        <v>0.4</v>
      </c>
      <c r="BH56">
        <v>0.9</v>
      </c>
      <c r="BI56">
        <v>3.6</v>
      </c>
      <c r="BJ56">
        <v>6</v>
      </c>
      <c r="BL56" t="s">
        <v>306</v>
      </c>
      <c r="BM56" t="str">
        <f>IFERROR(VLOOKUP(BL56,'class and classification'!$A$1:$B$338,2,FALSE),VLOOKUP(BL56,'class and classification'!$A$340:$B$378,2,FALSE))</f>
        <v>Predominantly Urban</v>
      </c>
      <c r="BN56" t="str">
        <f>IFERROR(VLOOKUP(BL56,'class and classification'!$A$1:$C$338,3,FALSE),VLOOKUP(BL56,'class and classification'!$A$340:$C$378,3,FALSE))</f>
        <v>MD</v>
      </c>
      <c r="BO56">
        <v>87.63</v>
      </c>
      <c r="BP56">
        <v>54.44</v>
      </c>
      <c r="BQ56">
        <v>67.959999999999994</v>
      </c>
      <c r="BR56">
        <v>80.03</v>
      </c>
      <c r="BS56">
        <v>77.34</v>
      </c>
      <c r="BT56">
        <v>84.63</v>
      </c>
    </row>
    <row r="57" spans="2:72" x14ac:dyDescent="0.3">
      <c r="B57" t="s">
        <v>260</v>
      </c>
      <c r="C57" t="str">
        <f>IFERROR(VLOOKUP(B57,'class and classification'!$A$1:$B$338,2,FALSE),VLOOKUP(B57,'class and classification'!$A$340:$B$378,2,FALSE))</f>
        <v>Predominantly Urban</v>
      </c>
      <c r="D57" t="str">
        <f>IFERROR(VLOOKUP(B57,'class and classification'!$A$1:$C$338,3,FALSE),VLOOKUP(B57,'class and classification'!$A$340:$C$378,3,FALSE))</f>
        <v>UA</v>
      </c>
      <c r="E57">
        <v>92</v>
      </c>
      <c r="F57">
        <v>94</v>
      </c>
      <c r="G57">
        <v>96.1</v>
      </c>
      <c r="H57">
        <v>95.1</v>
      </c>
      <c r="I57">
        <v>95.9</v>
      </c>
      <c r="J57">
        <v>95.9</v>
      </c>
      <c r="AB57" t="s">
        <v>154</v>
      </c>
      <c r="AC57" t="str">
        <f>IFERROR(VLOOKUP(AB57,'class and classification'!$A$1:$B$338,2,FALSE),VLOOKUP(AB57,'class and classification'!$A$340:$B$378,2,FALSE))</f>
        <v>Predominantly Urban</v>
      </c>
      <c r="AD57" t="str">
        <f>IFERROR(VLOOKUP(AB57,'class and classification'!$A$1:$C$338,3,FALSE),VLOOKUP(AB57,'class and classification'!$A$340:$C$378,3,FALSE))</f>
        <v>MD</v>
      </c>
      <c r="AI57">
        <v>80.900000000000006</v>
      </c>
      <c r="AJ57">
        <v>84</v>
      </c>
      <c r="BB57" t="s">
        <v>151</v>
      </c>
      <c r="BC57" t="str">
        <f>IFERROR(VLOOKUP(BB57,'class and classification'!$A$1:$B$338,2,FALSE),VLOOKUP(BB57,'class and classification'!$A$340:$B$378,2,FALSE))</f>
        <v>Predominantly Urban</v>
      </c>
      <c r="BD57" t="str">
        <f>IFERROR(VLOOKUP(BB57,'class and classification'!$A$1:$C$338,3,FALSE),VLOOKUP(BB57,'class and classification'!$A$340:$C$378,3,FALSE))</f>
        <v>MD</v>
      </c>
      <c r="BG57">
        <v>5.5</v>
      </c>
      <c r="BH57">
        <v>3.9</v>
      </c>
      <c r="BI57">
        <v>10</v>
      </c>
      <c r="BJ57">
        <v>23</v>
      </c>
      <c r="BL57" t="s">
        <v>151</v>
      </c>
      <c r="BM57" t="str">
        <f>IFERROR(VLOOKUP(BL57,'class and classification'!$A$1:$B$338,2,FALSE),VLOOKUP(BL57,'class and classification'!$A$340:$B$378,2,FALSE))</f>
        <v>Predominantly Urban</v>
      </c>
      <c r="BN57" t="str">
        <f>IFERROR(VLOOKUP(BL57,'class and classification'!$A$1:$C$338,3,FALSE),VLOOKUP(BL57,'class and classification'!$A$340:$C$378,3,FALSE))</f>
        <v>MD</v>
      </c>
      <c r="BO57">
        <v>88.87</v>
      </c>
      <c r="BP57">
        <v>61.46</v>
      </c>
      <c r="BQ57">
        <v>83.56</v>
      </c>
      <c r="BR57">
        <v>91.35</v>
      </c>
      <c r="BS57">
        <v>93.7</v>
      </c>
      <c r="BT57">
        <v>94.73</v>
      </c>
    </row>
    <row r="58" spans="2:72" x14ac:dyDescent="0.3">
      <c r="B58" t="s">
        <v>261</v>
      </c>
      <c r="C58" t="str">
        <f>IFERROR(VLOOKUP(B58,'class and classification'!$A$1:$B$338,2,FALSE),VLOOKUP(B58,'class and classification'!$A$340:$B$378,2,FALSE))</f>
        <v>Predominantly Urban</v>
      </c>
      <c r="D58" t="str">
        <f>IFERROR(VLOOKUP(B58,'class and classification'!$A$1:$C$338,3,FALSE),VLOOKUP(B58,'class and classification'!$A$340:$C$378,3,FALSE))</f>
        <v>UA</v>
      </c>
      <c r="E58">
        <v>98</v>
      </c>
      <c r="F58">
        <v>98</v>
      </c>
      <c r="G58">
        <v>98.6</v>
      </c>
      <c r="H58">
        <v>97.5</v>
      </c>
      <c r="I58">
        <v>97.7</v>
      </c>
      <c r="J58">
        <v>97.7</v>
      </c>
      <c r="AB58" t="s">
        <v>288</v>
      </c>
      <c r="AC58" t="str">
        <f>IFERROR(VLOOKUP(AB58,'class and classification'!$A$1:$B$338,2,FALSE),VLOOKUP(AB58,'class and classification'!$A$340:$B$378,2,FALSE))</f>
        <v>Predominantly Urban</v>
      </c>
      <c r="AD58" t="str">
        <f>IFERROR(VLOOKUP(AB58,'class and classification'!$A$1:$C$338,3,FALSE),VLOOKUP(AB58,'class and classification'!$A$340:$C$378,3,FALSE))</f>
        <v>MD</v>
      </c>
      <c r="AI58">
        <v>20.399999999999999</v>
      </c>
      <c r="AJ58">
        <v>26.1</v>
      </c>
      <c r="BB58" t="s">
        <v>160</v>
      </c>
      <c r="BC58" t="str">
        <f>IFERROR(VLOOKUP(BB58,'class and classification'!$A$1:$B$338,2,FALSE),VLOOKUP(BB58,'class and classification'!$A$340:$B$378,2,FALSE))</f>
        <v>Predominantly Urban</v>
      </c>
      <c r="BD58" t="str">
        <f>IFERROR(VLOOKUP(BB58,'class and classification'!$A$1:$C$338,3,FALSE),VLOOKUP(BB58,'class and classification'!$A$340:$C$378,3,FALSE))</f>
        <v>MD</v>
      </c>
      <c r="BG58">
        <v>3.8</v>
      </c>
      <c r="BH58">
        <v>25.1</v>
      </c>
      <c r="BI58">
        <v>31.4</v>
      </c>
      <c r="BJ58">
        <v>38.299999999999997</v>
      </c>
      <c r="BL58" t="s">
        <v>160</v>
      </c>
      <c r="BM58" t="str">
        <f>IFERROR(VLOOKUP(BL58,'class and classification'!$A$1:$B$338,2,FALSE),VLOOKUP(BL58,'class and classification'!$A$340:$B$378,2,FALSE))</f>
        <v>Predominantly Urban</v>
      </c>
      <c r="BN58" t="str">
        <f>IFERROR(VLOOKUP(BL58,'class and classification'!$A$1:$C$338,3,FALSE),VLOOKUP(BL58,'class and classification'!$A$340:$C$378,3,FALSE))</f>
        <v>MD</v>
      </c>
      <c r="BO58">
        <v>99.22999999999999</v>
      </c>
      <c r="BP58">
        <v>82.66</v>
      </c>
      <c r="BQ58">
        <v>91.7</v>
      </c>
      <c r="BR58">
        <v>91.49</v>
      </c>
      <c r="BS58">
        <v>91.98</v>
      </c>
      <c r="BT58">
        <v>92.69</v>
      </c>
    </row>
    <row r="59" spans="2:72" x14ac:dyDescent="0.3">
      <c r="B59" t="s">
        <v>268</v>
      </c>
      <c r="C59" t="str">
        <f>IFERROR(VLOOKUP(B59,'class and classification'!$A$1:$B$338,2,FALSE),VLOOKUP(B59,'class and classification'!$A$340:$B$378,2,FALSE))</f>
        <v>Predominantly Urban</v>
      </c>
      <c r="D59" t="str">
        <f>IFERROR(VLOOKUP(B59,'class and classification'!$A$1:$C$338,3,FALSE),VLOOKUP(B59,'class and classification'!$A$340:$C$378,3,FALSE))</f>
        <v>UA</v>
      </c>
      <c r="E59">
        <v>82</v>
      </c>
      <c r="F59">
        <v>88</v>
      </c>
      <c r="G59">
        <v>91.2</v>
      </c>
      <c r="H59">
        <v>91.8</v>
      </c>
      <c r="I59">
        <v>92.6</v>
      </c>
      <c r="J59">
        <v>93</v>
      </c>
      <c r="AB59" t="s">
        <v>82</v>
      </c>
      <c r="AC59" t="str">
        <f>IFERROR(VLOOKUP(AB59,'class and classification'!$A$1:$B$338,2,FALSE),VLOOKUP(AB59,'class and classification'!$A$340:$B$378,2,FALSE))</f>
        <v>Predominantly Urban</v>
      </c>
      <c r="AD59" t="str">
        <f>IFERROR(VLOOKUP(AB59,'class and classification'!$A$1:$C$338,3,FALSE),VLOOKUP(AB59,'class and classification'!$A$340:$C$378,3,FALSE))</f>
        <v>UA</v>
      </c>
      <c r="AI59">
        <v>9.6</v>
      </c>
      <c r="AJ59">
        <v>46.9</v>
      </c>
      <c r="BB59" t="s">
        <v>229</v>
      </c>
      <c r="BC59" t="str">
        <f>IFERROR(VLOOKUP(BB59,'class and classification'!$A$1:$B$338,2,FALSE),VLOOKUP(BB59,'class and classification'!$A$340:$B$378,2,FALSE))</f>
        <v>Predominantly Urban</v>
      </c>
      <c r="BD59" t="str">
        <f>IFERROR(VLOOKUP(BB59,'class and classification'!$A$1:$C$338,3,FALSE),VLOOKUP(BB59,'class and classification'!$A$340:$C$378,3,FALSE))</f>
        <v>MD</v>
      </c>
      <c r="BG59">
        <v>0.1</v>
      </c>
      <c r="BH59">
        <v>2.1</v>
      </c>
      <c r="BI59">
        <v>26.4</v>
      </c>
      <c r="BJ59">
        <v>39.700000000000003</v>
      </c>
      <c r="BL59" t="s">
        <v>229</v>
      </c>
      <c r="BM59" t="str">
        <f>IFERROR(VLOOKUP(BL59,'class and classification'!$A$1:$B$338,2,FALSE),VLOOKUP(BL59,'class and classification'!$A$340:$B$378,2,FALSE))</f>
        <v>Predominantly Urban</v>
      </c>
      <c r="BN59" t="str">
        <f>IFERROR(VLOOKUP(BL59,'class and classification'!$A$1:$C$338,3,FALSE),VLOOKUP(BL59,'class and classification'!$A$340:$C$378,3,FALSE))</f>
        <v>MD</v>
      </c>
      <c r="BO59">
        <v>85.13</v>
      </c>
      <c r="BP59">
        <v>64.48</v>
      </c>
      <c r="BQ59">
        <v>70.33</v>
      </c>
      <c r="BR59">
        <v>71.8</v>
      </c>
      <c r="BS59">
        <v>71.72</v>
      </c>
      <c r="BT59">
        <v>74.319999999999993</v>
      </c>
    </row>
    <row r="60" spans="2:72" x14ac:dyDescent="0.3">
      <c r="B60" t="s">
        <v>273</v>
      </c>
      <c r="C60" t="str">
        <f>IFERROR(VLOOKUP(B60,'class and classification'!$A$1:$B$338,2,FALSE),VLOOKUP(B60,'class and classification'!$A$340:$B$378,2,FALSE))</f>
        <v>Predominantly Urban</v>
      </c>
      <c r="D60" t="str">
        <f>IFERROR(VLOOKUP(B60,'class and classification'!$A$1:$C$338,3,FALSE),VLOOKUP(B60,'class and classification'!$A$340:$C$378,3,FALSE))</f>
        <v>UA</v>
      </c>
      <c r="E60">
        <v>87</v>
      </c>
      <c r="F60">
        <v>93</v>
      </c>
      <c r="G60">
        <v>97.7</v>
      </c>
      <c r="H60">
        <v>97.6</v>
      </c>
      <c r="I60">
        <v>97.6</v>
      </c>
      <c r="J60">
        <v>97.5</v>
      </c>
      <c r="AB60" t="s">
        <v>155</v>
      </c>
      <c r="AC60" t="str">
        <f>IFERROR(VLOOKUP(AB60,'class and classification'!$A$1:$B$338,2,FALSE),VLOOKUP(AB60,'class and classification'!$A$340:$B$378,2,FALSE))</f>
        <v>Predominantly Urban</v>
      </c>
      <c r="AD60" t="str">
        <f>IFERROR(VLOOKUP(AB60,'class and classification'!$A$1:$C$338,3,FALSE),VLOOKUP(AB60,'class and classification'!$A$340:$C$378,3,FALSE))</f>
        <v>UA</v>
      </c>
      <c r="AI60">
        <v>7.5</v>
      </c>
      <c r="AJ60">
        <v>24.1</v>
      </c>
      <c r="BB60" t="s">
        <v>255</v>
      </c>
      <c r="BC60" t="str">
        <f>IFERROR(VLOOKUP(BB60,'class and classification'!$A$1:$B$338,2,FALSE),VLOOKUP(BB60,'class and classification'!$A$340:$B$378,2,FALSE))</f>
        <v>Predominantly Urban</v>
      </c>
      <c r="BD60" t="str">
        <f>IFERROR(VLOOKUP(BB60,'class and classification'!$A$1:$C$338,3,FALSE),VLOOKUP(BB60,'class and classification'!$A$340:$C$378,3,FALSE))</f>
        <v>MD</v>
      </c>
      <c r="BG60">
        <v>0.9</v>
      </c>
      <c r="BH60">
        <v>1.4</v>
      </c>
      <c r="BI60">
        <v>4.7</v>
      </c>
      <c r="BJ60">
        <v>6.8</v>
      </c>
      <c r="BL60" t="s">
        <v>255</v>
      </c>
      <c r="BM60" t="str">
        <f>IFERROR(VLOOKUP(BL60,'class and classification'!$A$1:$B$338,2,FALSE),VLOOKUP(BL60,'class and classification'!$A$340:$B$378,2,FALSE))</f>
        <v>Predominantly Urban</v>
      </c>
      <c r="BN60" t="str">
        <f>IFERROR(VLOOKUP(BL60,'class and classification'!$A$1:$C$338,3,FALSE),VLOOKUP(BL60,'class and classification'!$A$340:$C$378,3,FALSE))</f>
        <v>MD</v>
      </c>
      <c r="BO60">
        <v>66.33</v>
      </c>
      <c r="BP60">
        <v>39.909999999999997</v>
      </c>
      <c r="BQ60">
        <v>65.489999999999995</v>
      </c>
      <c r="BR60">
        <v>71.58</v>
      </c>
      <c r="BS60">
        <v>80.13</v>
      </c>
      <c r="BT60">
        <v>74.45</v>
      </c>
    </row>
    <row r="61" spans="2:72" x14ac:dyDescent="0.3">
      <c r="B61" t="s">
        <v>279</v>
      </c>
      <c r="C61" t="str">
        <f>IFERROR(VLOOKUP(B61,'class and classification'!$A$1:$B$338,2,FALSE),VLOOKUP(B61,'class and classification'!$A$340:$B$378,2,FALSE))</f>
        <v>Predominantly Urban</v>
      </c>
      <c r="D61" t="str">
        <f>IFERROR(VLOOKUP(B61,'class and classification'!$A$1:$C$338,3,FALSE),VLOOKUP(B61,'class and classification'!$A$340:$C$378,3,FALSE))</f>
        <v>UA</v>
      </c>
      <c r="E61">
        <v>92</v>
      </c>
      <c r="F61">
        <v>93</v>
      </c>
      <c r="G61">
        <v>94.8</v>
      </c>
      <c r="H61">
        <v>95.2</v>
      </c>
      <c r="I61">
        <v>95.8</v>
      </c>
      <c r="J61">
        <v>95.6</v>
      </c>
      <c r="AB61" t="s">
        <v>196</v>
      </c>
      <c r="AC61" t="str">
        <f>IFERROR(VLOOKUP(AB61,'class and classification'!$A$1:$B$338,2,FALSE),VLOOKUP(AB61,'class and classification'!$A$340:$B$378,2,FALSE))</f>
        <v>Predominantly Urban</v>
      </c>
      <c r="AD61" t="str">
        <f>IFERROR(VLOOKUP(AB61,'class and classification'!$A$1:$C$338,3,FALSE),VLOOKUP(AB61,'class and classification'!$A$340:$C$378,3,FALSE))</f>
        <v>UA</v>
      </c>
      <c r="AI61">
        <v>21</v>
      </c>
      <c r="AJ61">
        <v>32.799999999999997</v>
      </c>
      <c r="BB61" t="s">
        <v>310</v>
      </c>
      <c r="BC61" t="str">
        <f>IFERROR(VLOOKUP(BB61,'class and classification'!$A$1:$B$338,2,FALSE),VLOOKUP(BB61,'class and classification'!$A$340:$B$378,2,FALSE))</f>
        <v>Predominantly Urban</v>
      </c>
      <c r="BD61" t="str">
        <f>IFERROR(VLOOKUP(BB61,'class and classification'!$A$1:$C$338,3,FALSE),VLOOKUP(BB61,'class and classification'!$A$340:$C$378,3,FALSE))</f>
        <v>MD</v>
      </c>
      <c r="BG61">
        <v>0.7</v>
      </c>
      <c r="BH61">
        <v>16.399999999999999</v>
      </c>
      <c r="BI61">
        <v>41.2</v>
      </c>
      <c r="BJ61">
        <v>63.8</v>
      </c>
      <c r="BL61" t="s">
        <v>310</v>
      </c>
      <c r="BM61" t="str">
        <f>IFERROR(VLOOKUP(BL61,'class and classification'!$A$1:$B$338,2,FALSE),VLOOKUP(BL61,'class and classification'!$A$340:$B$378,2,FALSE))</f>
        <v>Predominantly Urban</v>
      </c>
      <c r="BN61" t="str">
        <f>IFERROR(VLOOKUP(BL61,'class and classification'!$A$1:$C$338,3,FALSE),VLOOKUP(BL61,'class and classification'!$A$340:$C$378,3,FALSE))</f>
        <v>MD</v>
      </c>
      <c r="BO61">
        <v>89.89</v>
      </c>
      <c r="BP61">
        <v>71.06</v>
      </c>
      <c r="BQ61">
        <v>79.72</v>
      </c>
      <c r="BR61">
        <v>80.53</v>
      </c>
      <c r="BS61">
        <v>80.959999999999994</v>
      </c>
      <c r="BT61">
        <v>80.34</v>
      </c>
    </row>
    <row r="62" spans="2:72" x14ac:dyDescent="0.3">
      <c r="B62" t="s">
        <v>281</v>
      </c>
      <c r="C62" t="str">
        <f>IFERROR(VLOOKUP(B62,'class and classification'!$A$1:$B$338,2,FALSE),VLOOKUP(B62,'class and classification'!$A$340:$B$378,2,FALSE))</f>
        <v>Predominantly Urban</v>
      </c>
      <c r="D62" t="str">
        <f>IFERROR(VLOOKUP(B62,'class and classification'!$A$1:$C$338,3,FALSE),VLOOKUP(B62,'class and classification'!$A$340:$C$378,3,FALSE))</f>
        <v>UA</v>
      </c>
      <c r="E62">
        <v>89</v>
      </c>
      <c r="F62">
        <v>90</v>
      </c>
      <c r="G62">
        <v>93.800000000000011</v>
      </c>
      <c r="H62">
        <v>93.4</v>
      </c>
      <c r="I62">
        <v>93.9</v>
      </c>
      <c r="J62">
        <v>94.5</v>
      </c>
      <c r="AB62" t="s">
        <v>223</v>
      </c>
      <c r="AC62" t="str">
        <f>IFERROR(VLOOKUP(AB62,'class and classification'!$A$1:$B$338,2,FALSE),VLOOKUP(AB62,'class and classification'!$A$340:$B$378,2,FALSE))</f>
        <v>Predominantly Rural</v>
      </c>
      <c r="AD62" t="str">
        <f>IFERROR(VLOOKUP(AB62,'class and classification'!$A$1:$C$338,3,FALSE),VLOOKUP(AB62,'class and classification'!$A$340:$C$378,3,FALSE))</f>
        <v>UA</v>
      </c>
      <c r="AI62">
        <v>12.1</v>
      </c>
      <c r="AJ62">
        <v>14.4</v>
      </c>
      <c r="BB62" t="s">
        <v>18</v>
      </c>
      <c r="BC62" t="str">
        <f>IFERROR(VLOOKUP(BB62,'class and classification'!$A$1:$B$338,2,FALSE),VLOOKUP(BB62,'class and classification'!$A$340:$B$378,2,FALSE))</f>
        <v>Predominantly Urban</v>
      </c>
      <c r="BD62" t="str">
        <f>IFERROR(VLOOKUP(BB62,'class and classification'!$A$1:$C$338,3,FALSE),VLOOKUP(BB62,'class and classification'!$A$340:$C$378,3,FALSE))</f>
        <v>MD</v>
      </c>
      <c r="BG62">
        <v>0.8</v>
      </c>
      <c r="BH62">
        <v>14.3</v>
      </c>
      <c r="BI62">
        <v>22.2</v>
      </c>
      <c r="BJ62">
        <v>24.7</v>
      </c>
      <c r="BL62" t="s">
        <v>18</v>
      </c>
      <c r="BM62" t="str">
        <f>IFERROR(VLOOKUP(BL62,'class and classification'!$A$1:$B$338,2,FALSE),VLOOKUP(BL62,'class and classification'!$A$340:$B$378,2,FALSE))</f>
        <v>Predominantly Urban</v>
      </c>
      <c r="BN62" t="str">
        <f>IFERROR(VLOOKUP(BL62,'class and classification'!$A$1:$C$338,3,FALSE),VLOOKUP(BL62,'class and classification'!$A$340:$C$378,3,FALSE))</f>
        <v>MD</v>
      </c>
      <c r="BO62">
        <v>67.84</v>
      </c>
      <c r="BP62">
        <v>61.78</v>
      </c>
      <c r="BQ62">
        <v>79.540000000000006</v>
      </c>
      <c r="BR62">
        <v>78.5</v>
      </c>
      <c r="BS62">
        <v>77.12</v>
      </c>
      <c r="BT62">
        <v>79.349999999999994</v>
      </c>
    </row>
    <row r="63" spans="2:72" x14ac:dyDescent="0.3">
      <c r="B63" t="s">
        <v>292</v>
      </c>
      <c r="C63" t="str">
        <f>IFERROR(VLOOKUP(B63,'class and classification'!$A$1:$B$338,2,FALSE),VLOOKUP(B63,'class and classification'!$A$340:$B$378,2,FALSE))</f>
        <v>Predominantly Urban</v>
      </c>
      <c r="D63" t="str">
        <f>IFERROR(VLOOKUP(B63,'class and classification'!$A$1:$C$338,3,FALSE),VLOOKUP(B63,'class and classification'!$A$340:$C$378,3,FALSE))</f>
        <v>UA</v>
      </c>
      <c r="E63">
        <v>95</v>
      </c>
      <c r="F63">
        <v>96</v>
      </c>
      <c r="G63">
        <v>97.1</v>
      </c>
      <c r="H63">
        <v>97</v>
      </c>
      <c r="I63">
        <v>96.9</v>
      </c>
      <c r="J63">
        <v>97.1</v>
      </c>
      <c r="AB63" t="s">
        <v>323</v>
      </c>
      <c r="AC63" t="str">
        <f>IFERROR(VLOOKUP(AB63,'class and classification'!$A$1:$B$338,2,FALSE),VLOOKUP(AB63,'class and classification'!$A$340:$B$378,2,FALSE))</f>
        <v>Urban with Significant Rural</v>
      </c>
      <c r="AD63" t="str">
        <f>IFERROR(VLOOKUP(AB63,'class and classification'!$A$1:$C$338,3,FALSE),VLOOKUP(AB63,'class and classification'!$A$340:$C$378,3,FALSE))</f>
        <v>SC</v>
      </c>
      <c r="BB63" t="s">
        <v>84</v>
      </c>
      <c r="BC63" t="str">
        <f>IFERROR(VLOOKUP(BB63,'class and classification'!$A$1:$B$338,2,FALSE),VLOOKUP(BB63,'class and classification'!$A$340:$B$378,2,FALSE))</f>
        <v>Predominantly Urban</v>
      </c>
      <c r="BD63" t="str">
        <f>IFERROR(VLOOKUP(BB63,'class and classification'!$A$1:$C$338,3,FALSE),VLOOKUP(BB63,'class and classification'!$A$340:$C$378,3,FALSE))</f>
        <v>MD</v>
      </c>
      <c r="BG63">
        <v>6.6</v>
      </c>
      <c r="BH63">
        <v>7.6</v>
      </c>
      <c r="BI63">
        <v>25.2</v>
      </c>
      <c r="BJ63">
        <v>49.3</v>
      </c>
      <c r="BL63" t="s">
        <v>84</v>
      </c>
      <c r="BM63" t="str">
        <f>IFERROR(VLOOKUP(BL63,'class and classification'!$A$1:$B$338,2,FALSE),VLOOKUP(BL63,'class and classification'!$A$340:$B$378,2,FALSE))</f>
        <v>Predominantly Urban</v>
      </c>
      <c r="BN63" t="str">
        <f>IFERROR(VLOOKUP(BL63,'class and classification'!$A$1:$C$338,3,FALSE),VLOOKUP(BL63,'class and classification'!$A$340:$C$378,3,FALSE))</f>
        <v>MD</v>
      </c>
      <c r="BO63">
        <v>78.069999999999993</v>
      </c>
      <c r="BP63">
        <v>61.11</v>
      </c>
      <c r="BQ63">
        <v>74.989999999999995</v>
      </c>
      <c r="BR63">
        <v>77.27</v>
      </c>
      <c r="BS63">
        <v>79.47</v>
      </c>
      <c r="BT63">
        <v>79.41</v>
      </c>
    </row>
    <row r="64" spans="2:72" x14ac:dyDescent="0.3">
      <c r="B64" t="s">
        <v>298</v>
      </c>
      <c r="C64" t="str">
        <f>IFERROR(VLOOKUP(B64,'class and classification'!$A$1:$B$338,2,FALSE),VLOOKUP(B64,'class and classification'!$A$340:$B$378,2,FALSE))</f>
        <v>Urban with Significant Rural</v>
      </c>
      <c r="D64" t="str">
        <f>IFERROR(VLOOKUP(B64,'class and classification'!$A$1:$C$338,3,FALSE),VLOOKUP(B64,'class and classification'!$A$340:$C$378,3,FALSE))</f>
        <v>UA</v>
      </c>
      <c r="E64">
        <v>76</v>
      </c>
      <c r="F64">
        <v>96</v>
      </c>
      <c r="G64">
        <v>93.5</v>
      </c>
      <c r="H64">
        <v>95.5</v>
      </c>
      <c r="I64">
        <v>97.5</v>
      </c>
      <c r="J64">
        <v>97.2</v>
      </c>
      <c r="AB64" t="s">
        <v>332</v>
      </c>
      <c r="AC64" t="str">
        <f>IFERROR(VLOOKUP(AB64,'class and classification'!$A$1:$B$338,2,FALSE),VLOOKUP(AB64,'class and classification'!$A$340:$B$378,2,FALSE))</f>
        <v>Urban with Significant Rural</v>
      </c>
      <c r="AD64" t="str">
        <f>IFERROR(VLOOKUP(AB64,'class and classification'!$A$1:$C$338,3,FALSE),VLOOKUP(AB64,'class and classification'!$A$340:$C$378,3,FALSE))</f>
        <v>SC</v>
      </c>
      <c r="BB64" t="s">
        <v>218</v>
      </c>
      <c r="BC64" t="str">
        <f>IFERROR(VLOOKUP(BB64,'class and classification'!$A$1:$B$338,2,FALSE),VLOOKUP(BB64,'class and classification'!$A$340:$B$378,2,FALSE))</f>
        <v>Predominantly Urban</v>
      </c>
      <c r="BD64" t="str">
        <f>IFERROR(VLOOKUP(BB64,'class and classification'!$A$1:$C$338,3,FALSE),VLOOKUP(BB64,'class and classification'!$A$340:$C$378,3,FALSE))</f>
        <v>MD</v>
      </c>
      <c r="BG64">
        <v>5.4</v>
      </c>
      <c r="BH64">
        <v>8.1999999999999993</v>
      </c>
      <c r="BI64">
        <v>9.3000000000000007</v>
      </c>
      <c r="BJ64">
        <v>20.5</v>
      </c>
      <c r="BL64" t="s">
        <v>218</v>
      </c>
      <c r="BM64" t="str">
        <f>IFERROR(VLOOKUP(BL64,'class and classification'!$A$1:$B$338,2,FALSE),VLOOKUP(BL64,'class and classification'!$A$340:$B$378,2,FALSE))</f>
        <v>Predominantly Urban</v>
      </c>
      <c r="BN64" t="str">
        <f>IFERROR(VLOOKUP(BL64,'class and classification'!$A$1:$C$338,3,FALSE),VLOOKUP(BL64,'class and classification'!$A$340:$C$378,3,FALSE))</f>
        <v>MD</v>
      </c>
      <c r="BO64">
        <v>80.010000000000005</v>
      </c>
      <c r="BP64">
        <v>57.24</v>
      </c>
      <c r="BQ64">
        <v>67.739999999999995</v>
      </c>
      <c r="BR64">
        <v>74.33</v>
      </c>
      <c r="BS64">
        <v>78.430000000000007</v>
      </c>
      <c r="BT64">
        <v>81.42</v>
      </c>
    </row>
    <row r="65" spans="2:72" x14ac:dyDescent="0.3">
      <c r="B65" t="s">
        <v>307</v>
      </c>
      <c r="C65" t="str">
        <f>IFERROR(VLOOKUP(B65,'class and classification'!$A$1:$B$338,2,FALSE),VLOOKUP(B65,'class and classification'!$A$340:$B$378,2,FALSE))</f>
        <v>Predominantly Rural</v>
      </c>
      <c r="D65" t="str">
        <f>IFERROR(VLOOKUP(B65,'class and classification'!$A$1:$C$338,3,FALSE),VLOOKUP(B65,'class and classification'!$A$340:$C$378,3,FALSE))</f>
        <v>UA</v>
      </c>
      <c r="E65">
        <v>84</v>
      </c>
      <c r="F65">
        <v>88</v>
      </c>
      <c r="G65">
        <v>92.1</v>
      </c>
      <c r="H65">
        <v>92.7</v>
      </c>
      <c r="I65">
        <v>94.1</v>
      </c>
      <c r="J65">
        <v>94.9</v>
      </c>
      <c r="AB65" t="s">
        <v>333</v>
      </c>
      <c r="AC65" t="str">
        <f>IFERROR(VLOOKUP(AB65,'class and classification'!$A$1:$B$338,2,FALSE),VLOOKUP(AB65,'class and classification'!$A$340:$B$378,2,FALSE))</f>
        <v>Predominantly Rural</v>
      </c>
      <c r="AD65" t="str">
        <f>IFERROR(VLOOKUP(AB65,'class and classification'!$A$1:$C$338,3,FALSE),VLOOKUP(AB65,'class and classification'!$A$340:$C$378,3,FALSE))</f>
        <v>SC</v>
      </c>
      <c r="BB65" t="s">
        <v>232</v>
      </c>
      <c r="BC65" t="str">
        <f>IFERROR(VLOOKUP(BB65,'class and classification'!$A$1:$B$338,2,FALSE),VLOOKUP(BB65,'class and classification'!$A$340:$B$378,2,FALSE))</f>
        <v>Predominantly Urban</v>
      </c>
      <c r="BD65" t="str">
        <f>IFERROR(VLOOKUP(BB65,'class and classification'!$A$1:$C$338,3,FALSE),VLOOKUP(BB65,'class and classification'!$A$340:$C$378,3,FALSE))</f>
        <v>MD</v>
      </c>
      <c r="BG65">
        <v>1.5</v>
      </c>
      <c r="BH65">
        <v>2.4</v>
      </c>
      <c r="BI65">
        <v>4.5</v>
      </c>
      <c r="BJ65">
        <v>21.1</v>
      </c>
      <c r="BL65" t="s">
        <v>232</v>
      </c>
      <c r="BM65" t="str">
        <f>IFERROR(VLOOKUP(BL65,'class and classification'!$A$1:$B$338,2,FALSE),VLOOKUP(BL65,'class and classification'!$A$340:$B$378,2,FALSE))</f>
        <v>Predominantly Urban</v>
      </c>
      <c r="BN65" t="str">
        <f>IFERROR(VLOOKUP(BL65,'class and classification'!$A$1:$C$338,3,FALSE),VLOOKUP(BL65,'class and classification'!$A$340:$C$378,3,FALSE))</f>
        <v>MD</v>
      </c>
      <c r="BO65">
        <v>65.19</v>
      </c>
      <c r="BP65">
        <v>79.040000000000006</v>
      </c>
      <c r="BQ65">
        <v>86.77</v>
      </c>
      <c r="BR65">
        <v>88.83</v>
      </c>
      <c r="BS65">
        <v>88.32</v>
      </c>
      <c r="BT65">
        <v>89.29</v>
      </c>
    </row>
    <row r="66" spans="2:72" x14ac:dyDescent="0.3">
      <c r="B66" t="s">
        <v>309</v>
      </c>
      <c r="C66" t="str">
        <f>IFERROR(VLOOKUP(B66,'class and classification'!$A$1:$B$338,2,FALSE),VLOOKUP(B66,'class and classification'!$A$340:$B$378,2,FALSE))</f>
        <v>Predominantly Urban</v>
      </c>
      <c r="D66" t="str">
        <f>IFERROR(VLOOKUP(B66,'class and classification'!$A$1:$C$338,3,FALSE),VLOOKUP(B66,'class and classification'!$A$340:$C$378,3,FALSE))</f>
        <v>UA</v>
      </c>
      <c r="E66">
        <v>88</v>
      </c>
      <c r="F66">
        <v>90</v>
      </c>
      <c r="G66">
        <v>91.3</v>
      </c>
      <c r="H66">
        <v>92.9</v>
      </c>
      <c r="I66">
        <v>94.4</v>
      </c>
      <c r="J66">
        <v>95.5</v>
      </c>
      <c r="AB66" t="s">
        <v>337</v>
      </c>
      <c r="AC66" t="str">
        <f>IFERROR(VLOOKUP(AB66,'class and classification'!$A$1:$B$338,2,FALSE),VLOOKUP(AB66,'class and classification'!$A$340:$B$378,2,FALSE))</f>
        <v>Urban with Significant Rural</v>
      </c>
      <c r="AD66" t="str">
        <f>IFERROR(VLOOKUP(AB66,'class and classification'!$A$1:$C$338,3,FALSE),VLOOKUP(AB66,'class and classification'!$A$340:$C$378,3,FALSE))</f>
        <v>SC</v>
      </c>
      <c r="BB66" t="s">
        <v>37</v>
      </c>
      <c r="BC66" t="str">
        <f>IFERROR(VLOOKUP(BB66,'class and classification'!$A$1:$B$338,2,FALSE),VLOOKUP(BB66,'class and classification'!$A$340:$B$378,2,FALSE))</f>
        <v>Predominantly Urban</v>
      </c>
      <c r="BD66" t="str">
        <f>IFERROR(VLOOKUP(BB66,'class and classification'!$A$1:$C$338,3,FALSE),VLOOKUP(BB66,'class and classification'!$A$340:$C$378,3,FALSE))</f>
        <v>MD</v>
      </c>
      <c r="BG66">
        <v>1.8</v>
      </c>
      <c r="BH66">
        <v>2.2000000000000002</v>
      </c>
      <c r="BI66">
        <v>3.4</v>
      </c>
      <c r="BJ66">
        <v>7.9</v>
      </c>
      <c r="BL66" t="s">
        <v>37</v>
      </c>
      <c r="BM66" t="str">
        <f>IFERROR(VLOOKUP(BL66,'class and classification'!$A$1:$B$338,2,FALSE),VLOOKUP(BL66,'class and classification'!$A$340:$B$378,2,FALSE))</f>
        <v>Predominantly Urban</v>
      </c>
      <c r="BN66" t="str">
        <f>IFERROR(VLOOKUP(BL66,'class and classification'!$A$1:$C$338,3,FALSE),VLOOKUP(BL66,'class and classification'!$A$340:$C$378,3,FALSE))</f>
        <v>MD</v>
      </c>
      <c r="BO66">
        <v>84.6</v>
      </c>
      <c r="BP66">
        <v>72.55</v>
      </c>
      <c r="BQ66">
        <v>85.42</v>
      </c>
      <c r="BR66">
        <v>86.45</v>
      </c>
      <c r="BS66">
        <v>85.36</v>
      </c>
      <c r="BT66">
        <v>83.86</v>
      </c>
    </row>
    <row r="67" spans="2:72" x14ac:dyDescent="0.3">
      <c r="B67" t="s">
        <v>312</v>
      </c>
      <c r="C67" t="str">
        <f>IFERROR(VLOOKUP(B67,'class and classification'!$A$1:$B$338,2,FALSE),VLOOKUP(B67,'class and classification'!$A$340:$B$378,2,FALSE))</f>
        <v>Predominantly Urban</v>
      </c>
      <c r="D67" t="str">
        <f>IFERROR(VLOOKUP(B67,'class and classification'!$A$1:$C$338,3,FALSE),VLOOKUP(B67,'class and classification'!$A$340:$C$378,3,FALSE))</f>
        <v>UA</v>
      </c>
      <c r="E67">
        <v>89</v>
      </c>
      <c r="F67">
        <v>90</v>
      </c>
      <c r="G67">
        <v>92.5</v>
      </c>
      <c r="H67">
        <v>91.1</v>
      </c>
      <c r="I67">
        <v>93.5</v>
      </c>
      <c r="J67">
        <v>94.8</v>
      </c>
      <c r="AB67" t="s">
        <v>189</v>
      </c>
      <c r="AC67" t="str">
        <f>IFERROR(VLOOKUP(AB67,'class and classification'!$A$1:$B$338,2,FALSE),VLOOKUP(AB67,'class and classification'!$A$340:$B$378,2,FALSE))</f>
        <v>Urban with Significant Rural</v>
      </c>
      <c r="AD67" t="str">
        <f>IFERROR(VLOOKUP(AB67,'class and classification'!$A$1:$C$338,3,FALSE),VLOOKUP(AB67,'class and classification'!$A$340:$C$378,3,FALSE))</f>
        <v>UA</v>
      </c>
      <c r="AJ67">
        <v>73.8</v>
      </c>
      <c r="BB67" t="s">
        <v>52</v>
      </c>
      <c r="BC67" t="str">
        <f>IFERROR(VLOOKUP(BB67,'class and classification'!$A$1:$B$338,2,FALSE),VLOOKUP(BB67,'class and classification'!$A$340:$B$378,2,FALSE))</f>
        <v>Predominantly Urban</v>
      </c>
      <c r="BD67" t="str">
        <f>IFERROR(VLOOKUP(BB67,'class and classification'!$A$1:$C$338,3,FALSE),VLOOKUP(BB67,'class and classification'!$A$340:$C$378,3,FALSE))</f>
        <v>MD</v>
      </c>
      <c r="BG67">
        <v>2.7</v>
      </c>
      <c r="BH67">
        <v>3.5</v>
      </c>
      <c r="BI67">
        <v>10.6</v>
      </c>
      <c r="BJ67">
        <v>14.3</v>
      </c>
      <c r="BL67" t="s">
        <v>52</v>
      </c>
      <c r="BM67" t="str">
        <f>IFERROR(VLOOKUP(BL67,'class and classification'!$A$1:$B$338,2,FALSE),VLOOKUP(BL67,'class and classification'!$A$340:$B$378,2,FALSE))</f>
        <v>Predominantly Urban</v>
      </c>
      <c r="BN67" t="str">
        <f>IFERROR(VLOOKUP(BL67,'class and classification'!$A$1:$C$338,3,FALSE),VLOOKUP(BL67,'class and classification'!$A$340:$C$378,3,FALSE))</f>
        <v>MD</v>
      </c>
      <c r="BO67">
        <v>51.38</v>
      </c>
      <c r="BP67">
        <v>73.08</v>
      </c>
      <c r="BQ67">
        <v>86.63</v>
      </c>
      <c r="BR67">
        <v>84.24</v>
      </c>
      <c r="BS67">
        <v>84.28</v>
      </c>
      <c r="BT67">
        <v>87.49</v>
      </c>
    </row>
    <row r="68" spans="2:72" x14ac:dyDescent="0.3">
      <c r="B68" t="s">
        <v>319</v>
      </c>
      <c r="C68" t="str">
        <f>IFERROR(VLOOKUP(B68,'class and classification'!$A$1:$B$338,2,FALSE),VLOOKUP(B68,'class and classification'!$A$340:$B$378,2,FALSE))</f>
        <v>Predominantly Urban</v>
      </c>
      <c r="D68" t="str">
        <f>IFERROR(VLOOKUP(B68,'class and classification'!$A$1:$C$338,3,FALSE),VLOOKUP(B68,'class and classification'!$A$340:$C$378,3,FALSE))</f>
        <v>UA</v>
      </c>
      <c r="E68">
        <v>81</v>
      </c>
      <c r="F68">
        <v>92</v>
      </c>
      <c r="G68">
        <v>94.9</v>
      </c>
      <c r="H68">
        <v>93.8</v>
      </c>
      <c r="I68">
        <v>94.1</v>
      </c>
      <c r="J68">
        <v>94.2</v>
      </c>
      <c r="AB68" t="s">
        <v>302</v>
      </c>
      <c r="AC68" t="str">
        <f>IFERROR(VLOOKUP(AB68,'class and classification'!$A$1:$B$338,2,FALSE),VLOOKUP(AB68,'class and classification'!$A$340:$B$378,2,FALSE))</f>
        <v>Urban with Significant Rural</v>
      </c>
      <c r="AD68" t="str">
        <f>IFERROR(VLOOKUP(AB68,'class and classification'!$A$1:$C$338,3,FALSE),VLOOKUP(AB68,'class and classification'!$A$340:$C$378,3,FALSE))</f>
        <v>UA</v>
      </c>
      <c r="AJ68">
        <v>67.2</v>
      </c>
      <c r="BB68" t="s">
        <v>150</v>
      </c>
      <c r="BC68" t="str">
        <f>IFERROR(VLOOKUP(BB68,'class and classification'!$A$1:$B$338,2,FALSE),VLOOKUP(BB68,'class and classification'!$A$340:$B$378,2,FALSE))</f>
        <v>Predominantly Urban</v>
      </c>
      <c r="BD68" t="str">
        <f>IFERROR(VLOOKUP(BB68,'class and classification'!$A$1:$C$338,3,FALSE),VLOOKUP(BB68,'class and classification'!$A$340:$C$378,3,FALSE))</f>
        <v>MD</v>
      </c>
      <c r="BG68">
        <v>4.3</v>
      </c>
      <c r="BH68">
        <v>8.9</v>
      </c>
      <c r="BI68">
        <v>22.1</v>
      </c>
      <c r="BJ68">
        <v>38</v>
      </c>
      <c r="BL68" t="s">
        <v>150</v>
      </c>
      <c r="BM68" t="str">
        <f>IFERROR(VLOOKUP(BL68,'class and classification'!$A$1:$B$338,2,FALSE),VLOOKUP(BL68,'class and classification'!$A$340:$B$378,2,FALSE))</f>
        <v>Predominantly Urban</v>
      </c>
      <c r="BN68" t="str">
        <f>IFERROR(VLOOKUP(BL68,'class and classification'!$A$1:$C$338,3,FALSE),VLOOKUP(BL68,'class and classification'!$A$340:$C$378,3,FALSE))</f>
        <v>MD</v>
      </c>
      <c r="BO68">
        <v>82.25</v>
      </c>
      <c r="BP68">
        <v>72.290000000000006</v>
      </c>
      <c r="BQ68">
        <v>86.74</v>
      </c>
      <c r="BR68">
        <v>82.34</v>
      </c>
      <c r="BS68">
        <v>82.35</v>
      </c>
      <c r="BT68">
        <v>81.36</v>
      </c>
    </row>
    <row r="69" spans="2:72" x14ac:dyDescent="0.3">
      <c r="AB69" t="s">
        <v>133</v>
      </c>
      <c r="AC69" t="str">
        <f>IFERROR(VLOOKUP(AB69,'class and classification'!$A$1:$B$338,2,FALSE),VLOOKUP(AB69,'class and classification'!$A$340:$B$378,2,FALSE))</f>
        <v>Predominantly Rural</v>
      </c>
      <c r="AD69" t="str">
        <f>IFERROR(VLOOKUP(AB69,'class and classification'!$A$1:$C$338,3,FALSE),VLOOKUP(AB69,'class and classification'!$A$340:$C$378,3,FALSE))</f>
        <v>UA</v>
      </c>
      <c r="AI69">
        <v>17.100000000000001</v>
      </c>
      <c r="AJ69">
        <v>24.5</v>
      </c>
      <c r="BB69" t="s">
        <v>154</v>
      </c>
      <c r="BC69" t="str">
        <f>IFERROR(VLOOKUP(BB69,'class and classification'!$A$1:$B$338,2,FALSE),VLOOKUP(BB69,'class and classification'!$A$340:$B$378,2,FALSE))</f>
        <v>Predominantly Urban</v>
      </c>
      <c r="BD69" t="str">
        <f>IFERROR(VLOOKUP(BB69,'class and classification'!$A$1:$C$338,3,FALSE),VLOOKUP(BB69,'class and classification'!$A$340:$C$378,3,FALSE))</f>
        <v>MD</v>
      </c>
      <c r="BG69">
        <v>7.8</v>
      </c>
      <c r="BH69">
        <v>27.2</v>
      </c>
      <c r="BI69">
        <v>44.3</v>
      </c>
      <c r="BJ69">
        <v>60.7</v>
      </c>
      <c r="BL69" t="s">
        <v>154</v>
      </c>
      <c r="BM69" t="str">
        <f>IFERROR(VLOOKUP(BL69,'class and classification'!$A$1:$B$338,2,FALSE),VLOOKUP(BL69,'class and classification'!$A$340:$B$378,2,FALSE))</f>
        <v>Predominantly Urban</v>
      </c>
      <c r="BN69" t="str">
        <f>IFERROR(VLOOKUP(BL69,'class and classification'!$A$1:$C$338,3,FALSE),VLOOKUP(BL69,'class and classification'!$A$340:$C$378,3,FALSE))</f>
        <v>MD</v>
      </c>
      <c r="BO69">
        <v>84.93</v>
      </c>
      <c r="BP69">
        <v>76.94</v>
      </c>
      <c r="BQ69">
        <v>85.17</v>
      </c>
      <c r="BR69">
        <v>87.64</v>
      </c>
      <c r="BS69">
        <v>87.31</v>
      </c>
      <c r="BT69">
        <v>87.28</v>
      </c>
    </row>
    <row r="70" spans="2:72" x14ac:dyDescent="0.3">
      <c r="AB70" t="s">
        <v>233</v>
      </c>
      <c r="AC70" t="str">
        <f>IFERROR(VLOOKUP(AB70,'class and classification'!$A$1:$B$338,2,FALSE),VLOOKUP(AB70,'class and classification'!$A$340:$B$378,2,FALSE))</f>
        <v>Predominantly Rural</v>
      </c>
      <c r="AD70" t="str">
        <f>IFERROR(VLOOKUP(AB70,'class and classification'!$A$1:$C$338,3,FALSE),VLOOKUP(AB70,'class and classification'!$A$340:$C$378,3,FALSE))</f>
        <v>UA</v>
      </c>
      <c r="AI70">
        <v>6.5</v>
      </c>
      <c r="AJ70">
        <v>14.1</v>
      </c>
      <c r="BB70" t="s">
        <v>288</v>
      </c>
      <c r="BC70" t="str">
        <f>IFERROR(VLOOKUP(BB70,'class and classification'!$A$1:$B$338,2,FALSE),VLOOKUP(BB70,'class and classification'!$A$340:$B$378,2,FALSE))</f>
        <v>Predominantly Urban</v>
      </c>
      <c r="BD70" t="str">
        <f>IFERROR(VLOOKUP(BB70,'class and classification'!$A$1:$C$338,3,FALSE),VLOOKUP(BB70,'class and classification'!$A$340:$C$378,3,FALSE))</f>
        <v>MD</v>
      </c>
      <c r="BG70">
        <v>4.3</v>
      </c>
      <c r="BH70">
        <v>12.6</v>
      </c>
      <c r="BI70">
        <v>20.399999999999999</v>
      </c>
      <c r="BJ70">
        <v>26.1</v>
      </c>
      <c r="BL70" t="s">
        <v>288</v>
      </c>
      <c r="BM70" t="str">
        <f>IFERROR(VLOOKUP(BL70,'class and classification'!$A$1:$B$338,2,FALSE),VLOOKUP(BL70,'class and classification'!$A$340:$B$378,2,FALSE))</f>
        <v>Predominantly Urban</v>
      </c>
      <c r="BN70" t="str">
        <f>IFERROR(VLOOKUP(BL70,'class and classification'!$A$1:$C$338,3,FALSE),VLOOKUP(BL70,'class and classification'!$A$340:$C$378,3,FALSE))</f>
        <v>MD</v>
      </c>
      <c r="BO70">
        <v>94.01</v>
      </c>
      <c r="BP70">
        <v>67.12</v>
      </c>
      <c r="BQ70">
        <v>84.07</v>
      </c>
      <c r="BR70">
        <v>77.41</v>
      </c>
      <c r="BS70">
        <v>77.72</v>
      </c>
      <c r="BT70">
        <v>78</v>
      </c>
    </row>
    <row r="71" spans="2:72" x14ac:dyDescent="0.3">
      <c r="AB71" t="s">
        <v>261</v>
      </c>
      <c r="AC71" t="str">
        <f>IFERROR(VLOOKUP(AB71,'class and classification'!$A$1:$B$338,2,FALSE),VLOOKUP(AB71,'class and classification'!$A$340:$B$378,2,FALSE))</f>
        <v>Predominantly Urban</v>
      </c>
      <c r="AD71" t="str">
        <f>IFERROR(VLOOKUP(AB71,'class and classification'!$A$1:$C$338,3,FALSE),VLOOKUP(AB71,'class and classification'!$A$340:$C$378,3,FALSE))</f>
        <v>UA</v>
      </c>
      <c r="AI71">
        <v>1</v>
      </c>
      <c r="AJ71">
        <v>23.5</v>
      </c>
      <c r="BB71" t="s">
        <v>28</v>
      </c>
      <c r="BC71" t="str">
        <f>IFERROR(VLOOKUP(BB71,'class and classification'!$A$1:$B$338,2,FALSE),VLOOKUP(BB71,'class and classification'!$A$340:$B$378,2,FALSE))</f>
        <v>Predominantly Urban</v>
      </c>
      <c r="BD71" t="str">
        <f>IFERROR(VLOOKUP(BB71,'class and classification'!$A$1:$C$338,3,FALSE),VLOOKUP(BB71,'class and classification'!$A$340:$C$378,3,FALSE))</f>
        <v>MD</v>
      </c>
      <c r="BG71">
        <v>3.1</v>
      </c>
      <c r="BH71">
        <v>20.6</v>
      </c>
      <c r="BI71">
        <v>33.4</v>
      </c>
      <c r="BJ71">
        <v>38.700000000000003</v>
      </c>
      <c r="BL71" t="s">
        <v>28</v>
      </c>
      <c r="BM71" t="str">
        <f>IFERROR(VLOOKUP(BL71,'class and classification'!$A$1:$B$338,2,FALSE),VLOOKUP(BL71,'class and classification'!$A$340:$B$378,2,FALSE))</f>
        <v>Predominantly Urban</v>
      </c>
      <c r="BN71" t="str">
        <f>IFERROR(VLOOKUP(BL71,'class and classification'!$A$1:$C$338,3,FALSE),VLOOKUP(BL71,'class and classification'!$A$340:$C$378,3,FALSE))</f>
        <v>MD</v>
      </c>
      <c r="BO71">
        <v>91.89</v>
      </c>
      <c r="BP71">
        <v>73.33</v>
      </c>
      <c r="BQ71">
        <v>89.96</v>
      </c>
      <c r="BR71">
        <v>93.92</v>
      </c>
      <c r="BS71">
        <v>87.81</v>
      </c>
      <c r="BT71">
        <v>90.56</v>
      </c>
    </row>
    <row r="72" spans="2:72" x14ac:dyDescent="0.3">
      <c r="B72" t="s">
        <v>15</v>
      </c>
      <c r="C72" t="str">
        <f>IFERROR(VLOOKUP(B72,'class and classification'!$A$1:$B$338,2,FALSE),VLOOKUP(B72,'class and classification'!$A$340:$B$378,2,FALSE))</f>
        <v>Predominantly Urban</v>
      </c>
      <c r="D72" t="str">
        <f>IFERROR(VLOOKUP(B72,'class and classification'!$A$1:$C$338,3,FALSE),VLOOKUP(B72,'class and classification'!$A$340:$C$378,3,FALSE))</f>
        <v>L</v>
      </c>
      <c r="E72">
        <v>95</v>
      </c>
      <c r="F72">
        <v>97</v>
      </c>
      <c r="G72">
        <v>99.5</v>
      </c>
      <c r="H72">
        <v>98.300000000000011</v>
      </c>
      <c r="I72">
        <v>98.9</v>
      </c>
      <c r="J72">
        <v>98.5</v>
      </c>
      <c r="AB72" t="s">
        <v>273</v>
      </c>
      <c r="AC72" t="str">
        <f>IFERROR(VLOOKUP(AB72,'class and classification'!$A$1:$B$338,2,FALSE),VLOOKUP(AB72,'class and classification'!$A$340:$B$378,2,FALSE))</f>
        <v>Predominantly Urban</v>
      </c>
      <c r="AD72" t="str">
        <f>IFERROR(VLOOKUP(AB72,'class and classification'!$A$1:$C$338,3,FALSE),VLOOKUP(AB72,'class and classification'!$A$340:$C$378,3,FALSE))</f>
        <v>UA</v>
      </c>
      <c r="AI72">
        <v>5.5</v>
      </c>
      <c r="AJ72">
        <v>77.8</v>
      </c>
      <c r="BB72" t="s">
        <v>75</v>
      </c>
      <c r="BC72" t="str">
        <f>IFERROR(VLOOKUP(BB72,'class and classification'!$A$1:$B$338,2,FALSE),VLOOKUP(BB72,'class and classification'!$A$340:$B$378,2,FALSE))</f>
        <v>Predominantly Urban</v>
      </c>
      <c r="BD72" t="str">
        <f>IFERROR(VLOOKUP(BB72,'class and classification'!$A$1:$C$338,3,FALSE),VLOOKUP(BB72,'class and classification'!$A$340:$C$378,3,FALSE))</f>
        <v>MD</v>
      </c>
      <c r="BG72">
        <v>16.399999999999999</v>
      </c>
      <c r="BH72">
        <v>34.4</v>
      </c>
      <c r="BI72">
        <v>67.2</v>
      </c>
      <c r="BJ72">
        <v>91.5</v>
      </c>
      <c r="BL72" t="s">
        <v>75</v>
      </c>
      <c r="BM72" t="str">
        <f>IFERROR(VLOOKUP(BL72,'class and classification'!$A$1:$B$338,2,FALSE),VLOOKUP(BL72,'class and classification'!$A$340:$B$378,2,FALSE))</f>
        <v>Predominantly Urban</v>
      </c>
      <c r="BN72" t="str">
        <f>IFERROR(VLOOKUP(BL72,'class and classification'!$A$1:$C$338,3,FALSE),VLOOKUP(BL72,'class and classification'!$A$340:$C$378,3,FALSE))</f>
        <v>MD</v>
      </c>
      <c r="BO72">
        <v>98.22</v>
      </c>
      <c r="BP72">
        <v>72.89</v>
      </c>
      <c r="BQ72">
        <v>77.489999999999995</v>
      </c>
      <c r="BR72">
        <v>82.78</v>
      </c>
      <c r="BS72">
        <v>83.22</v>
      </c>
      <c r="BT72">
        <v>84.79</v>
      </c>
    </row>
    <row r="73" spans="2:72" x14ac:dyDescent="0.3">
      <c r="B73" t="s">
        <v>17</v>
      </c>
      <c r="C73" t="str">
        <f>IFERROR(VLOOKUP(B73,'class and classification'!$A$1:$B$338,2,FALSE),VLOOKUP(B73,'class and classification'!$A$340:$B$378,2,FALSE))</f>
        <v>Predominantly Urban</v>
      </c>
      <c r="D73" t="str">
        <f>IFERROR(VLOOKUP(B73,'class and classification'!$A$1:$C$338,3,FALSE),VLOOKUP(B73,'class and classification'!$A$340:$C$378,3,FALSE))</f>
        <v>L</v>
      </c>
      <c r="E73">
        <v>92</v>
      </c>
      <c r="F73">
        <v>96</v>
      </c>
      <c r="G73">
        <v>96.7</v>
      </c>
      <c r="H73">
        <v>97.1</v>
      </c>
      <c r="I73">
        <v>97.3</v>
      </c>
      <c r="J73">
        <v>97.2</v>
      </c>
      <c r="AB73" t="s">
        <v>340</v>
      </c>
      <c r="AC73" t="str">
        <f>IFERROR(VLOOKUP(AB73,'class and classification'!$A$1:$B$338,2,FALSE),VLOOKUP(AB73,'class and classification'!$A$340:$B$378,2,FALSE))</f>
        <v>Urban with Significant Rural</v>
      </c>
      <c r="AD73" t="str">
        <f>IFERROR(VLOOKUP(AB73,'class and classification'!$A$1:$C$338,3,FALSE),VLOOKUP(AB73,'class and classification'!$A$340:$C$378,3,FALSE))</f>
        <v>SC</v>
      </c>
      <c r="BB73" t="s">
        <v>87</v>
      </c>
      <c r="BC73" t="str">
        <f>IFERROR(VLOOKUP(BB73,'class and classification'!$A$1:$B$338,2,FALSE),VLOOKUP(BB73,'class and classification'!$A$340:$B$378,2,FALSE))</f>
        <v>Predominantly Urban</v>
      </c>
      <c r="BD73" t="str">
        <f>IFERROR(VLOOKUP(BB73,'class and classification'!$A$1:$C$338,3,FALSE),VLOOKUP(BB73,'class and classification'!$A$340:$C$378,3,FALSE))</f>
        <v>MD</v>
      </c>
      <c r="BG73">
        <v>0.1</v>
      </c>
      <c r="BH73">
        <v>0.5</v>
      </c>
      <c r="BI73">
        <v>1.9</v>
      </c>
      <c r="BJ73">
        <v>5</v>
      </c>
      <c r="BL73" t="s">
        <v>87</v>
      </c>
      <c r="BM73" t="str">
        <f>IFERROR(VLOOKUP(BL73,'class and classification'!$A$1:$B$338,2,FALSE),VLOOKUP(BL73,'class and classification'!$A$340:$B$378,2,FALSE))</f>
        <v>Predominantly Urban</v>
      </c>
      <c r="BN73" t="str">
        <f>IFERROR(VLOOKUP(BL73,'class and classification'!$A$1:$C$338,3,FALSE),VLOOKUP(BL73,'class and classification'!$A$340:$C$378,3,FALSE))</f>
        <v>MD</v>
      </c>
      <c r="BO73">
        <v>94.92</v>
      </c>
      <c r="BP73">
        <v>64.569999999999993</v>
      </c>
      <c r="BQ73">
        <v>81.28</v>
      </c>
      <c r="BR73">
        <v>83.17</v>
      </c>
      <c r="BS73">
        <v>79.72</v>
      </c>
      <c r="BT73">
        <v>85.37</v>
      </c>
    </row>
    <row r="74" spans="2:72" x14ac:dyDescent="0.3">
      <c r="B74" t="s">
        <v>27</v>
      </c>
      <c r="C74" t="str">
        <f>IFERROR(VLOOKUP(B74,'class and classification'!$A$1:$B$338,2,FALSE),VLOOKUP(B74,'class and classification'!$A$340:$B$378,2,FALSE))</f>
        <v>Predominantly Urban</v>
      </c>
      <c r="D74" t="str">
        <f>IFERROR(VLOOKUP(B74,'class and classification'!$A$1:$C$338,3,FALSE),VLOOKUP(B74,'class and classification'!$A$340:$C$378,3,FALSE))</f>
        <v>L</v>
      </c>
      <c r="E74">
        <v>93</v>
      </c>
      <c r="F74">
        <v>94</v>
      </c>
      <c r="G74">
        <v>97.2</v>
      </c>
      <c r="H74">
        <v>96.300000000000011</v>
      </c>
      <c r="I74">
        <v>97.6</v>
      </c>
      <c r="J74">
        <v>97.5</v>
      </c>
      <c r="AB74" t="s">
        <v>343</v>
      </c>
      <c r="AC74" t="str">
        <f>IFERROR(VLOOKUP(AB74,'class and classification'!$A$1:$B$338,2,FALSE),VLOOKUP(AB74,'class and classification'!$A$340:$B$378,2,FALSE))</f>
        <v>Urban with Significant Rural</v>
      </c>
      <c r="AD74" t="str">
        <f>IFERROR(VLOOKUP(AB74,'class and classification'!$A$1:$C$338,3,FALSE),VLOOKUP(AB74,'class and classification'!$A$340:$C$378,3,FALSE))</f>
        <v>SC</v>
      </c>
      <c r="BB74" t="s">
        <v>226</v>
      </c>
      <c r="BC74" t="str">
        <f>IFERROR(VLOOKUP(BB74,'class and classification'!$A$1:$B$338,2,FALSE),VLOOKUP(BB74,'class and classification'!$A$340:$B$378,2,FALSE))</f>
        <v>Predominantly Urban</v>
      </c>
      <c r="BD74" t="str">
        <f>IFERROR(VLOOKUP(BB74,'class and classification'!$A$1:$C$338,3,FALSE),VLOOKUP(BB74,'class and classification'!$A$340:$C$378,3,FALSE))</f>
        <v>MD</v>
      </c>
      <c r="BG74">
        <v>0.5</v>
      </c>
      <c r="BH74">
        <v>2.6</v>
      </c>
      <c r="BI74">
        <v>11.2</v>
      </c>
      <c r="BJ74">
        <v>19.399999999999999</v>
      </c>
      <c r="BL74" t="s">
        <v>226</v>
      </c>
      <c r="BM74" t="str">
        <f>IFERROR(VLOOKUP(BL74,'class and classification'!$A$1:$B$338,2,FALSE),VLOOKUP(BL74,'class and classification'!$A$340:$B$378,2,FALSE))</f>
        <v>Predominantly Urban</v>
      </c>
      <c r="BN74" t="str">
        <f>IFERROR(VLOOKUP(BL74,'class and classification'!$A$1:$C$338,3,FALSE),VLOOKUP(BL74,'class and classification'!$A$340:$C$378,3,FALSE))</f>
        <v>MD</v>
      </c>
      <c r="BO74">
        <v>97.23</v>
      </c>
      <c r="BP74">
        <v>73.44</v>
      </c>
      <c r="BQ74">
        <v>92.38</v>
      </c>
      <c r="BR74">
        <v>95.16</v>
      </c>
      <c r="BS74">
        <v>91.52</v>
      </c>
      <c r="BT74">
        <v>93.04</v>
      </c>
    </row>
    <row r="75" spans="2:72" x14ac:dyDescent="0.3">
      <c r="B75" t="s">
        <v>40</v>
      </c>
      <c r="C75" t="str">
        <f>IFERROR(VLOOKUP(B75,'class and classification'!$A$1:$B$338,2,FALSE),VLOOKUP(B75,'class and classification'!$A$340:$B$378,2,FALSE))</f>
        <v>Predominantly Urban</v>
      </c>
      <c r="D75" t="str">
        <f>IFERROR(VLOOKUP(B75,'class and classification'!$A$1:$C$338,3,FALSE),VLOOKUP(B75,'class and classification'!$A$340:$C$378,3,FALSE))</f>
        <v>L</v>
      </c>
      <c r="E75">
        <v>91</v>
      </c>
      <c r="F75">
        <v>95</v>
      </c>
      <c r="G75">
        <v>97.5</v>
      </c>
      <c r="H75">
        <v>97</v>
      </c>
      <c r="I75">
        <v>97.2</v>
      </c>
      <c r="J75">
        <v>96.2</v>
      </c>
      <c r="AB75" t="s">
        <v>28</v>
      </c>
      <c r="AC75" t="str">
        <f>IFERROR(VLOOKUP(AB75,'class and classification'!$A$1:$B$338,2,FALSE),VLOOKUP(AB75,'class and classification'!$A$340:$B$378,2,FALSE))</f>
        <v>Predominantly Urban</v>
      </c>
      <c r="AD75" t="str">
        <f>IFERROR(VLOOKUP(AB75,'class and classification'!$A$1:$C$338,3,FALSE),VLOOKUP(AB75,'class and classification'!$A$340:$C$378,3,FALSE))</f>
        <v>MD</v>
      </c>
      <c r="AI75">
        <v>88.4</v>
      </c>
      <c r="AJ75">
        <v>88</v>
      </c>
      <c r="BB75" t="s">
        <v>235</v>
      </c>
      <c r="BC75" t="str">
        <f>IFERROR(VLOOKUP(BB75,'class and classification'!$A$1:$B$338,2,FALSE),VLOOKUP(BB75,'class and classification'!$A$340:$B$378,2,FALSE))</f>
        <v>Predominantly Urban</v>
      </c>
      <c r="BD75" t="str">
        <f>IFERROR(VLOOKUP(BB75,'class and classification'!$A$1:$C$338,3,FALSE),VLOOKUP(BB75,'class and classification'!$A$340:$C$378,3,FALSE))</f>
        <v>MD</v>
      </c>
      <c r="BG75">
        <v>3.8</v>
      </c>
      <c r="BH75">
        <v>11.7</v>
      </c>
      <c r="BI75">
        <v>22.2</v>
      </c>
      <c r="BJ75">
        <v>37.6</v>
      </c>
      <c r="BL75" t="s">
        <v>235</v>
      </c>
      <c r="BM75" t="str">
        <f>IFERROR(VLOOKUP(BL75,'class and classification'!$A$1:$B$338,2,FALSE),VLOOKUP(BL75,'class and classification'!$A$340:$B$378,2,FALSE))</f>
        <v>Predominantly Urban</v>
      </c>
      <c r="BN75" t="str">
        <f>IFERROR(VLOOKUP(BL75,'class and classification'!$A$1:$C$338,3,FALSE),VLOOKUP(BL75,'class and classification'!$A$340:$C$378,3,FALSE))</f>
        <v>MD</v>
      </c>
      <c r="BO75">
        <v>86.4</v>
      </c>
      <c r="BP75">
        <v>52.76</v>
      </c>
      <c r="BQ75">
        <v>74.67</v>
      </c>
      <c r="BR75">
        <v>80.31</v>
      </c>
      <c r="BS75">
        <v>82.08</v>
      </c>
      <c r="BT75">
        <v>81.84</v>
      </c>
    </row>
    <row r="76" spans="2:72" x14ac:dyDescent="0.3">
      <c r="B76" t="s">
        <v>45</v>
      </c>
      <c r="C76" t="str">
        <f>IFERROR(VLOOKUP(B76,'class and classification'!$A$1:$B$338,2,FALSE),VLOOKUP(B76,'class and classification'!$A$340:$B$378,2,FALSE))</f>
        <v>Predominantly Urban</v>
      </c>
      <c r="D76" t="str">
        <f>IFERROR(VLOOKUP(B76,'class and classification'!$A$1:$C$338,3,FALSE),VLOOKUP(B76,'class and classification'!$A$340:$C$378,3,FALSE))</f>
        <v>L</v>
      </c>
      <c r="E76">
        <v>96</v>
      </c>
      <c r="F76">
        <v>97</v>
      </c>
      <c r="G76">
        <v>98.1</v>
      </c>
      <c r="H76">
        <v>97.300000000000011</v>
      </c>
      <c r="I76">
        <v>97.6</v>
      </c>
      <c r="J76">
        <v>97.7</v>
      </c>
      <c r="AB76" t="s">
        <v>75</v>
      </c>
      <c r="AC76" t="str">
        <f>IFERROR(VLOOKUP(AB76,'class and classification'!$A$1:$B$338,2,FALSE),VLOOKUP(AB76,'class and classification'!$A$340:$B$378,2,FALSE))</f>
        <v>Predominantly Urban</v>
      </c>
      <c r="AD76" t="str">
        <f>IFERROR(VLOOKUP(AB76,'class and classification'!$A$1:$C$338,3,FALSE),VLOOKUP(AB76,'class and classification'!$A$340:$C$378,3,FALSE))</f>
        <v>MD</v>
      </c>
      <c r="AI76">
        <v>89.3</v>
      </c>
      <c r="AJ76">
        <v>94.1</v>
      </c>
      <c r="BB76" t="s">
        <v>289</v>
      </c>
      <c r="BC76" t="str">
        <f>IFERROR(VLOOKUP(BB76,'class and classification'!$A$1:$B$338,2,FALSE),VLOOKUP(BB76,'class and classification'!$A$340:$B$378,2,FALSE))</f>
        <v>Predominantly Urban</v>
      </c>
      <c r="BD76" t="str">
        <f>IFERROR(VLOOKUP(BB76,'class and classification'!$A$1:$C$338,3,FALSE),VLOOKUP(BB76,'class and classification'!$A$340:$C$378,3,FALSE))</f>
        <v>MD</v>
      </c>
      <c r="BG76">
        <v>7.1</v>
      </c>
      <c r="BH76">
        <v>10.5</v>
      </c>
      <c r="BI76">
        <v>11.1</v>
      </c>
      <c r="BJ76">
        <v>11.9</v>
      </c>
      <c r="BL76" t="s">
        <v>289</v>
      </c>
      <c r="BM76" t="str">
        <f>IFERROR(VLOOKUP(BL76,'class and classification'!$A$1:$B$338,2,FALSE),VLOOKUP(BL76,'class and classification'!$A$340:$B$378,2,FALSE))</f>
        <v>Predominantly Urban</v>
      </c>
      <c r="BN76" t="str">
        <f>IFERROR(VLOOKUP(BL76,'class and classification'!$A$1:$C$338,3,FALSE),VLOOKUP(BL76,'class and classification'!$A$340:$C$378,3,FALSE))</f>
        <v>MD</v>
      </c>
      <c r="BO76">
        <v>87.74</v>
      </c>
      <c r="BP76">
        <v>57.27</v>
      </c>
      <c r="BQ76">
        <v>76.3</v>
      </c>
      <c r="BR76">
        <v>77.569999999999993</v>
      </c>
      <c r="BS76">
        <v>75.7</v>
      </c>
      <c r="BT76">
        <v>77.7</v>
      </c>
    </row>
    <row r="77" spans="2:72" x14ac:dyDescent="0.3">
      <c r="B77" t="s">
        <v>54</v>
      </c>
      <c r="C77" t="str">
        <f>IFERROR(VLOOKUP(B77,'class and classification'!$A$1:$B$338,2,FALSE),VLOOKUP(B77,'class and classification'!$A$340:$B$378,2,FALSE))</f>
        <v>Predominantly Urban</v>
      </c>
      <c r="D77" t="str">
        <f>IFERROR(VLOOKUP(B77,'class and classification'!$A$1:$C$338,3,FALSE),VLOOKUP(B77,'class and classification'!$A$340:$C$378,3,FALSE))</f>
        <v>L</v>
      </c>
      <c r="E77">
        <v>94</v>
      </c>
      <c r="F77">
        <v>97</v>
      </c>
      <c r="G77">
        <v>97.3</v>
      </c>
      <c r="H77">
        <v>95.399999999999991</v>
      </c>
      <c r="I77">
        <v>96.4</v>
      </c>
      <c r="J77">
        <v>96.8</v>
      </c>
      <c r="AB77" t="s">
        <v>87</v>
      </c>
      <c r="AC77" t="str">
        <f>IFERROR(VLOOKUP(AB77,'class and classification'!$A$1:$B$338,2,FALSE),VLOOKUP(AB77,'class and classification'!$A$340:$B$378,2,FALSE))</f>
        <v>Predominantly Urban</v>
      </c>
      <c r="AD77" t="str">
        <f>IFERROR(VLOOKUP(AB77,'class and classification'!$A$1:$C$338,3,FALSE),VLOOKUP(AB77,'class and classification'!$A$340:$C$378,3,FALSE))</f>
        <v>MD</v>
      </c>
      <c r="AI77">
        <v>82.8</v>
      </c>
      <c r="AJ77">
        <v>88.5</v>
      </c>
      <c r="BB77" t="s">
        <v>313</v>
      </c>
      <c r="BC77" t="str">
        <f>IFERROR(VLOOKUP(BB77,'class and classification'!$A$1:$B$338,2,FALSE),VLOOKUP(BB77,'class and classification'!$A$340:$B$378,2,FALSE))</f>
        <v>Predominantly Urban</v>
      </c>
      <c r="BD77" t="str">
        <f>IFERROR(VLOOKUP(BB77,'class and classification'!$A$1:$C$338,3,FALSE),VLOOKUP(BB77,'class and classification'!$A$340:$C$378,3,FALSE))</f>
        <v>MD</v>
      </c>
      <c r="BG77">
        <v>0.6</v>
      </c>
      <c r="BH77">
        <v>1</v>
      </c>
      <c r="BI77">
        <v>1.8</v>
      </c>
      <c r="BJ77">
        <v>15.2</v>
      </c>
      <c r="BL77" t="s">
        <v>313</v>
      </c>
      <c r="BM77" t="str">
        <f>IFERROR(VLOOKUP(BL77,'class and classification'!$A$1:$B$338,2,FALSE),VLOOKUP(BL77,'class and classification'!$A$340:$B$378,2,FALSE))</f>
        <v>Predominantly Urban</v>
      </c>
      <c r="BN77" t="str">
        <f>IFERROR(VLOOKUP(BL77,'class and classification'!$A$1:$C$338,3,FALSE),VLOOKUP(BL77,'class and classification'!$A$340:$C$378,3,FALSE))</f>
        <v>MD</v>
      </c>
      <c r="BO77">
        <v>98.83</v>
      </c>
      <c r="BP77">
        <v>79.42</v>
      </c>
      <c r="BQ77">
        <v>86.01</v>
      </c>
      <c r="BR77">
        <v>88.28</v>
      </c>
      <c r="BS77">
        <v>85.87</v>
      </c>
      <c r="BT77">
        <v>87.18</v>
      </c>
    </row>
    <row r="78" spans="2:72" x14ac:dyDescent="0.3">
      <c r="B78" t="s">
        <v>69</v>
      </c>
      <c r="C78" t="str">
        <f>IFERROR(VLOOKUP(B78,'class and classification'!$A$1:$B$338,2,FALSE),VLOOKUP(B78,'class and classification'!$A$340:$B$378,2,FALSE))</f>
        <v>Predominantly Urban</v>
      </c>
      <c r="D78" t="str">
        <f>IFERROR(VLOOKUP(B78,'class and classification'!$A$1:$C$338,3,FALSE),VLOOKUP(B78,'class and classification'!$A$340:$C$378,3,FALSE))</f>
        <v>L</v>
      </c>
      <c r="E78">
        <v>62</v>
      </c>
      <c r="F78">
        <v>82</v>
      </c>
      <c r="G78">
        <v>58.2</v>
      </c>
      <c r="H78">
        <v>53.9</v>
      </c>
      <c r="I78">
        <v>56.5</v>
      </c>
      <c r="J78">
        <v>56.5</v>
      </c>
      <c r="AB78" t="s">
        <v>226</v>
      </c>
      <c r="AC78" t="str">
        <f>IFERROR(VLOOKUP(AB78,'class and classification'!$A$1:$B$338,2,FALSE),VLOOKUP(AB78,'class and classification'!$A$340:$B$378,2,FALSE))</f>
        <v>Predominantly Urban</v>
      </c>
      <c r="AD78" t="str">
        <f>IFERROR(VLOOKUP(AB78,'class and classification'!$A$1:$C$338,3,FALSE),VLOOKUP(AB78,'class and classification'!$A$340:$C$378,3,FALSE))</f>
        <v>MD</v>
      </c>
      <c r="AI78">
        <v>70.099999999999994</v>
      </c>
      <c r="AJ78">
        <v>82</v>
      </c>
      <c r="BB78" t="s">
        <v>322</v>
      </c>
      <c r="BC78" t="str">
        <f>IFERROR(VLOOKUP(BB78,'class and classification'!$A$1:$B$338,2,FALSE),VLOOKUP(BB78,'class and classification'!$A$340:$B$378,2,FALSE))</f>
        <v>Predominantly Rural</v>
      </c>
      <c r="BD78" t="str">
        <f>IFERROR(VLOOKUP(BB78,'class and classification'!$A$1:$C$338,3,FALSE),VLOOKUP(BB78,'class and classification'!$A$340:$C$378,3,FALSE))</f>
        <v>SC</v>
      </c>
      <c r="BL78" t="s">
        <v>322</v>
      </c>
      <c r="BM78" t="str">
        <f>IFERROR(VLOOKUP(BL78,'class and classification'!$A$1:$B$338,2,FALSE),VLOOKUP(BL78,'class and classification'!$A$340:$B$378,2,FALSE))</f>
        <v>Predominantly Rural</v>
      </c>
      <c r="BN78" t="str">
        <f>IFERROR(VLOOKUP(BL78,'class and classification'!$A$1:$C$338,3,FALSE),VLOOKUP(BL78,'class and classification'!$A$340:$C$378,3,FALSE))</f>
        <v>SC</v>
      </c>
      <c r="BO78">
        <v>3.3300000000000005</v>
      </c>
    </row>
    <row r="79" spans="2:72" x14ac:dyDescent="0.3">
      <c r="B79" t="s">
        <v>78</v>
      </c>
      <c r="C79" t="str">
        <f>IFERROR(VLOOKUP(B79,'class and classification'!$A$1:$B$338,2,FALSE),VLOOKUP(B79,'class and classification'!$A$340:$B$378,2,FALSE))</f>
        <v>Predominantly Urban</v>
      </c>
      <c r="D79" t="str">
        <f>IFERROR(VLOOKUP(B79,'class and classification'!$A$1:$C$338,3,FALSE),VLOOKUP(B79,'class and classification'!$A$340:$C$378,3,FALSE))</f>
        <v>L</v>
      </c>
      <c r="E79">
        <v>91</v>
      </c>
      <c r="F79">
        <v>95</v>
      </c>
      <c r="G79">
        <v>97</v>
      </c>
      <c r="H79">
        <v>95.7</v>
      </c>
      <c r="I79">
        <v>96</v>
      </c>
      <c r="J79">
        <v>95.9</v>
      </c>
      <c r="AB79" t="s">
        <v>235</v>
      </c>
      <c r="AC79" t="str">
        <f>IFERROR(VLOOKUP(AB79,'class and classification'!$A$1:$B$338,2,FALSE),VLOOKUP(AB79,'class and classification'!$A$340:$B$378,2,FALSE))</f>
        <v>Predominantly Urban</v>
      </c>
      <c r="AD79" t="str">
        <f>IFERROR(VLOOKUP(AB79,'class and classification'!$A$1:$C$338,3,FALSE),VLOOKUP(AB79,'class and classification'!$A$340:$C$378,3,FALSE))</f>
        <v>MD</v>
      </c>
      <c r="AI79">
        <v>84.1</v>
      </c>
      <c r="AJ79">
        <v>87.3</v>
      </c>
      <c r="BB79" t="s">
        <v>331</v>
      </c>
      <c r="BC79" t="str">
        <f>IFERROR(VLOOKUP(BB79,'class and classification'!$A$1:$B$338,2,FALSE),VLOOKUP(BB79,'class and classification'!$A$340:$B$378,2,FALSE))</f>
        <v>Predominantly Urban</v>
      </c>
      <c r="BD79" t="str">
        <f>IFERROR(VLOOKUP(BB79,'class and classification'!$A$1:$C$338,3,FALSE),VLOOKUP(BB79,'class and classification'!$A$340:$C$378,3,FALSE))</f>
        <v>SC</v>
      </c>
      <c r="BL79" t="s">
        <v>331</v>
      </c>
      <c r="BM79" t="str">
        <f>IFERROR(VLOOKUP(BL79,'class and classification'!$A$1:$B$338,2,FALSE),VLOOKUP(BL79,'class and classification'!$A$340:$B$378,2,FALSE))</f>
        <v>Predominantly Urban</v>
      </c>
      <c r="BN79" t="str">
        <f>IFERROR(VLOOKUP(BL79,'class and classification'!$A$1:$C$338,3,FALSE),VLOOKUP(BL79,'class and classification'!$A$340:$C$378,3,FALSE))</f>
        <v>SC</v>
      </c>
      <c r="BO79">
        <v>38.24</v>
      </c>
    </row>
    <row r="80" spans="2:72" x14ac:dyDescent="0.3">
      <c r="B80" t="s">
        <v>88</v>
      </c>
      <c r="C80" t="str">
        <f>IFERROR(VLOOKUP(B80,'class and classification'!$A$1:$B$338,2,FALSE),VLOOKUP(B80,'class and classification'!$A$340:$B$378,2,FALSE))</f>
        <v>Predominantly Urban</v>
      </c>
      <c r="D80" t="str">
        <f>IFERROR(VLOOKUP(B80,'class and classification'!$A$1:$C$338,3,FALSE),VLOOKUP(B80,'class and classification'!$A$340:$C$378,3,FALSE))</f>
        <v>L</v>
      </c>
      <c r="E80">
        <v>94</v>
      </c>
      <c r="F80">
        <v>97</v>
      </c>
      <c r="G80">
        <v>98.6</v>
      </c>
      <c r="H80">
        <v>98.300000000000011</v>
      </c>
      <c r="I80">
        <v>98.4</v>
      </c>
      <c r="J80">
        <v>97.3</v>
      </c>
      <c r="AB80" t="s">
        <v>289</v>
      </c>
      <c r="AC80" t="str">
        <f>IFERROR(VLOOKUP(AB80,'class and classification'!$A$1:$B$338,2,FALSE),VLOOKUP(AB80,'class and classification'!$A$340:$B$378,2,FALSE))</f>
        <v>Predominantly Urban</v>
      </c>
      <c r="AD80" t="str">
        <f>IFERROR(VLOOKUP(AB80,'class and classification'!$A$1:$C$338,3,FALSE),VLOOKUP(AB80,'class and classification'!$A$340:$C$378,3,FALSE))</f>
        <v>MD</v>
      </c>
      <c r="AI80">
        <v>73.8</v>
      </c>
      <c r="AJ80">
        <v>76.5</v>
      </c>
      <c r="BB80" t="s">
        <v>336</v>
      </c>
      <c r="BC80" t="str">
        <f>IFERROR(VLOOKUP(BB80,'class and classification'!$A$1:$B$338,2,FALSE),VLOOKUP(BB80,'class and classification'!$A$340:$B$378,2,FALSE))</f>
        <v>Predominantly Rural</v>
      </c>
      <c r="BD80" t="str">
        <f>IFERROR(VLOOKUP(BB80,'class and classification'!$A$1:$C$338,3,FALSE),VLOOKUP(BB80,'class and classification'!$A$340:$C$378,3,FALSE))</f>
        <v>SC</v>
      </c>
      <c r="BL80" t="s">
        <v>336</v>
      </c>
      <c r="BM80" t="str">
        <f>IFERROR(VLOOKUP(BL80,'class and classification'!$A$1:$B$338,2,FALSE),VLOOKUP(BL80,'class and classification'!$A$340:$B$378,2,FALSE))</f>
        <v>Predominantly Rural</v>
      </c>
      <c r="BN80" t="str">
        <f>IFERROR(VLOOKUP(BL80,'class and classification'!$A$1:$C$338,3,FALSE),VLOOKUP(BL80,'class and classification'!$A$340:$C$378,3,FALSE))</f>
        <v>SC</v>
      </c>
      <c r="BO80">
        <v>23.14</v>
      </c>
    </row>
    <row r="81" spans="2:67" x14ac:dyDescent="0.3">
      <c r="B81" t="s">
        <v>101</v>
      </c>
      <c r="C81" t="str">
        <f>IFERROR(VLOOKUP(B81,'class and classification'!$A$1:$B$338,2,FALSE),VLOOKUP(B81,'class and classification'!$A$340:$B$378,2,FALSE))</f>
        <v>Predominantly Urban</v>
      </c>
      <c r="D81" t="str">
        <f>IFERROR(VLOOKUP(B81,'class and classification'!$A$1:$C$338,3,FALSE),VLOOKUP(B81,'class and classification'!$A$340:$C$378,3,FALSE))</f>
        <v>L</v>
      </c>
      <c r="E81">
        <v>97</v>
      </c>
      <c r="F81">
        <v>98</v>
      </c>
      <c r="G81">
        <v>98.7</v>
      </c>
      <c r="H81">
        <v>97.3</v>
      </c>
      <c r="I81">
        <v>97.2</v>
      </c>
      <c r="J81">
        <v>97</v>
      </c>
      <c r="AB81" t="s">
        <v>313</v>
      </c>
      <c r="AC81" t="str">
        <f>IFERROR(VLOOKUP(AB81,'class and classification'!$A$1:$B$338,2,FALSE),VLOOKUP(AB81,'class and classification'!$A$340:$B$378,2,FALSE))</f>
        <v>Predominantly Urban</v>
      </c>
      <c r="AD81" t="str">
        <f>IFERROR(VLOOKUP(AB81,'class and classification'!$A$1:$C$338,3,FALSE),VLOOKUP(AB81,'class and classification'!$A$340:$C$378,3,FALSE))</f>
        <v>MD</v>
      </c>
      <c r="AI81">
        <v>2</v>
      </c>
      <c r="AJ81">
        <v>89.6</v>
      </c>
      <c r="BB81" t="s">
        <v>323</v>
      </c>
      <c r="BC81" t="str">
        <f>IFERROR(VLOOKUP(BB81,'class and classification'!$A$1:$B$338,2,FALSE),VLOOKUP(BB81,'class and classification'!$A$340:$B$378,2,FALSE))</f>
        <v>Urban with Significant Rural</v>
      </c>
      <c r="BD81" t="str">
        <f>IFERROR(VLOOKUP(BB81,'class and classification'!$A$1:$C$338,3,FALSE),VLOOKUP(BB81,'class and classification'!$A$340:$C$378,3,FALSE))</f>
        <v>SC</v>
      </c>
      <c r="BL81" t="s">
        <v>323</v>
      </c>
      <c r="BM81" t="str">
        <f>IFERROR(VLOOKUP(BL81,'class and classification'!$A$1:$B$338,2,FALSE),VLOOKUP(BL81,'class and classification'!$A$340:$B$378,2,FALSE))</f>
        <v>Urban with Significant Rural</v>
      </c>
      <c r="BN81" t="str">
        <f>IFERROR(VLOOKUP(BL81,'class and classification'!$A$1:$C$338,3,FALSE),VLOOKUP(BL81,'class and classification'!$A$340:$C$378,3,FALSE))</f>
        <v>SC</v>
      </c>
      <c r="BO81">
        <v>35.380000000000003</v>
      </c>
    </row>
    <row r="82" spans="2:67" x14ac:dyDescent="0.3">
      <c r="B82" t="s">
        <v>117</v>
      </c>
      <c r="C82" t="str">
        <f>IFERROR(VLOOKUP(B82,'class and classification'!$A$1:$B$338,2,FALSE),VLOOKUP(B82,'class and classification'!$A$340:$B$378,2,FALSE))</f>
        <v>Predominantly Urban</v>
      </c>
      <c r="D82" t="str">
        <f>IFERROR(VLOOKUP(B82,'class and classification'!$A$1:$C$338,3,FALSE),VLOOKUP(B82,'class and classification'!$A$340:$C$378,3,FALSE))</f>
        <v>L</v>
      </c>
      <c r="E82">
        <v>89</v>
      </c>
      <c r="F82">
        <v>97</v>
      </c>
      <c r="G82">
        <v>98.3</v>
      </c>
      <c r="H82">
        <v>97.9</v>
      </c>
      <c r="I82">
        <v>98.1</v>
      </c>
      <c r="J82">
        <v>98</v>
      </c>
      <c r="AB82" t="s">
        <v>345</v>
      </c>
      <c r="AC82" t="str">
        <f>IFERROR(VLOOKUP(AB82,'class and classification'!$A$1:$B$338,2,FALSE),VLOOKUP(AB82,'class and classification'!$A$340:$B$378,2,FALSE))</f>
        <v>Urban with Significant Rural</v>
      </c>
      <c r="AD82" t="str">
        <f>IFERROR(VLOOKUP(AB82,'class and classification'!$A$1:$C$338,3,FALSE),VLOOKUP(AB82,'class and classification'!$A$340:$C$378,3,FALSE))</f>
        <v>SC</v>
      </c>
      <c r="BB82" t="s">
        <v>332</v>
      </c>
      <c r="BC82" t="str">
        <f>IFERROR(VLOOKUP(BB82,'class and classification'!$A$1:$B$338,2,FALSE),VLOOKUP(BB82,'class and classification'!$A$340:$B$378,2,FALSE))</f>
        <v>Urban with Significant Rural</v>
      </c>
      <c r="BD82" t="str">
        <f>IFERROR(VLOOKUP(BB82,'class and classification'!$A$1:$C$338,3,FALSE),VLOOKUP(BB82,'class and classification'!$A$340:$C$378,3,FALSE))</f>
        <v>SC</v>
      </c>
      <c r="BL82" t="s">
        <v>332</v>
      </c>
      <c r="BM82" t="str">
        <f>IFERROR(VLOOKUP(BL82,'class and classification'!$A$1:$B$338,2,FALSE),VLOOKUP(BL82,'class and classification'!$A$340:$B$378,2,FALSE))</f>
        <v>Urban with Significant Rural</v>
      </c>
      <c r="BN82" t="str">
        <f>IFERROR(VLOOKUP(BL82,'class and classification'!$A$1:$C$338,3,FALSE),VLOOKUP(BL82,'class and classification'!$A$340:$C$378,3,FALSE))</f>
        <v>SC</v>
      </c>
      <c r="BO82">
        <v>41.77</v>
      </c>
    </row>
    <row r="83" spans="2:67" x14ac:dyDescent="0.3">
      <c r="B83" t="s">
        <v>119</v>
      </c>
      <c r="C83" t="str">
        <f>IFERROR(VLOOKUP(B83,'class and classification'!$A$1:$B$338,2,FALSE),VLOOKUP(B83,'class and classification'!$A$340:$B$378,2,FALSE))</f>
        <v>Predominantly Urban</v>
      </c>
      <c r="D83" t="str">
        <f>IFERROR(VLOOKUP(B83,'class and classification'!$A$1:$C$338,3,FALSE),VLOOKUP(B83,'class and classification'!$A$340:$C$378,3,FALSE))</f>
        <v>L</v>
      </c>
      <c r="E83">
        <v>90</v>
      </c>
      <c r="F83">
        <v>95</v>
      </c>
      <c r="G83">
        <v>97.300000000000011</v>
      </c>
      <c r="H83">
        <v>97.199999999999989</v>
      </c>
      <c r="I83">
        <v>97.2</v>
      </c>
      <c r="J83">
        <v>97</v>
      </c>
      <c r="AB83" t="s">
        <v>26</v>
      </c>
      <c r="AC83" t="str">
        <f>IFERROR(VLOOKUP(AB83,'class and classification'!$A$1:$B$338,2,FALSE),VLOOKUP(AB83,'class and classification'!$A$340:$B$378,2,FALSE))</f>
        <v>Urban with Significant Rural</v>
      </c>
      <c r="AD83" t="str">
        <f>IFERROR(VLOOKUP(AB83,'class and classification'!$A$1:$C$338,3,FALSE),VLOOKUP(AB83,'class and classification'!$A$340:$C$378,3,FALSE))</f>
        <v>UA</v>
      </c>
      <c r="AI83">
        <v>10.7</v>
      </c>
      <c r="AJ83">
        <v>35.5</v>
      </c>
      <c r="BB83" t="s">
        <v>333</v>
      </c>
      <c r="BC83" t="str">
        <f>IFERROR(VLOOKUP(BB83,'class and classification'!$A$1:$B$338,2,FALSE),VLOOKUP(BB83,'class and classification'!$A$340:$B$378,2,FALSE))</f>
        <v>Predominantly Rural</v>
      </c>
      <c r="BD83" t="str">
        <f>IFERROR(VLOOKUP(BB83,'class and classification'!$A$1:$C$338,3,FALSE),VLOOKUP(BB83,'class and classification'!$A$340:$C$378,3,FALSE))</f>
        <v>SC</v>
      </c>
      <c r="BL83" t="s">
        <v>333</v>
      </c>
      <c r="BM83" t="str">
        <f>IFERROR(VLOOKUP(BL83,'class and classification'!$A$1:$B$338,2,FALSE),VLOOKUP(BL83,'class and classification'!$A$340:$B$378,2,FALSE))</f>
        <v>Predominantly Rural</v>
      </c>
      <c r="BN83" t="str">
        <f>IFERROR(VLOOKUP(BL83,'class and classification'!$A$1:$C$338,3,FALSE),VLOOKUP(BL83,'class and classification'!$A$340:$C$378,3,FALSE))</f>
        <v>SC</v>
      </c>
      <c r="BO83">
        <v>20.49</v>
      </c>
    </row>
    <row r="84" spans="2:67" x14ac:dyDescent="0.3">
      <c r="B84" t="s">
        <v>122</v>
      </c>
      <c r="C84" t="str">
        <f>IFERROR(VLOOKUP(B84,'class and classification'!$A$1:$B$338,2,FALSE),VLOOKUP(B84,'class and classification'!$A$340:$B$378,2,FALSE))</f>
        <v>Predominantly Urban</v>
      </c>
      <c r="D84" t="str">
        <f>IFERROR(VLOOKUP(B84,'class and classification'!$A$1:$C$338,3,FALSE),VLOOKUP(B84,'class and classification'!$A$340:$C$378,3,FALSE))</f>
        <v>L</v>
      </c>
      <c r="E84">
        <v>84</v>
      </c>
      <c r="F84">
        <v>92</v>
      </c>
      <c r="G84">
        <v>94.2</v>
      </c>
      <c r="H84">
        <v>94</v>
      </c>
      <c r="I84">
        <v>94.8</v>
      </c>
      <c r="J84">
        <v>94.3</v>
      </c>
      <c r="AB84" t="s">
        <v>59</v>
      </c>
      <c r="AC84" t="str">
        <f>IFERROR(VLOOKUP(AB84,'class and classification'!$A$1:$B$338,2,FALSE),VLOOKUP(AB84,'class and classification'!$A$340:$B$378,2,FALSE))</f>
        <v>Predominantly Rural</v>
      </c>
      <c r="AD84" t="str">
        <f>IFERROR(VLOOKUP(AB84,'class and classification'!$A$1:$C$338,3,FALSE),VLOOKUP(AB84,'class and classification'!$A$340:$C$378,3,FALSE))</f>
        <v>UA</v>
      </c>
      <c r="AI84">
        <v>12.5</v>
      </c>
      <c r="AJ84">
        <v>20.9</v>
      </c>
      <c r="BB84" t="s">
        <v>337</v>
      </c>
      <c r="BC84" t="str">
        <f>IFERROR(VLOOKUP(BB84,'class and classification'!$A$1:$B$338,2,FALSE),VLOOKUP(BB84,'class and classification'!$A$340:$B$378,2,FALSE))</f>
        <v>Urban with Significant Rural</v>
      </c>
      <c r="BD84" t="str">
        <f>IFERROR(VLOOKUP(BB84,'class and classification'!$A$1:$C$338,3,FALSE),VLOOKUP(BB84,'class and classification'!$A$340:$C$378,3,FALSE))</f>
        <v>SC</v>
      </c>
      <c r="BL84" t="s">
        <v>337</v>
      </c>
      <c r="BM84" t="str">
        <f>IFERROR(VLOOKUP(BL84,'class and classification'!$A$1:$B$338,2,FALSE),VLOOKUP(BL84,'class and classification'!$A$340:$B$378,2,FALSE))</f>
        <v>Urban with Significant Rural</v>
      </c>
      <c r="BN84" t="str">
        <f>IFERROR(VLOOKUP(BL84,'class and classification'!$A$1:$C$338,3,FALSE),VLOOKUP(BL84,'class and classification'!$A$340:$C$378,3,FALSE))</f>
        <v>SC</v>
      </c>
      <c r="BO84">
        <v>41.46</v>
      </c>
    </row>
    <row r="85" spans="2:67" x14ac:dyDescent="0.3">
      <c r="B85" t="s">
        <v>124</v>
      </c>
      <c r="C85" t="str">
        <f>IFERROR(VLOOKUP(B85,'class and classification'!$A$1:$B$338,2,FALSE),VLOOKUP(B85,'class and classification'!$A$340:$B$378,2,FALSE))</f>
        <v>Predominantly Urban</v>
      </c>
      <c r="D85" t="str">
        <f>IFERROR(VLOOKUP(B85,'class and classification'!$A$1:$C$338,3,FALSE),VLOOKUP(B85,'class and classification'!$A$340:$C$378,3,FALSE))</f>
        <v>L</v>
      </c>
      <c r="E85">
        <v>95</v>
      </c>
      <c r="F85">
        <v>98</v>
      </c>
      <c r="G85">
        <v>99</v>
      </c>
      <c r="H85">
        <v>98.2</v>
      </c>
      <c r="I85">
        <v>98.4</v>
      </c>
      <c r="J85">
        <v>98.4</v>
      </c>
      <c r="AB85" t="s">
        <v>161</v>
      </c>
      <c r="AC85" t="str">
        <f>IFERROR(VLOOKUP(AB85,'class and classification'!$A$1:$B$338,2,FALSE),VLOOKUP(AB85,'class and classification'!$A$340:$B$378,2,FALSE))</f>
        <v>Predominantly Urban</v>
      </c>
      <c r="AD85" t="str">
        <f>IFERROR(VLOOKUP(AB85,'class and classification'!$A$1:$C$338,3,FALSE),VLOOKUP(AB85,'class and classification'!$A$340:$C$378,3,FALSE))</f>
        <v>UA</v>
      </c>
      <c r="AI85">
        <v>4.4000000000000004</v>
      </c>
      <c r="AJ85">
        <v>2.1</v>
      </c>
      <c r="BB85" t="s">
        <v>340</v>
      </c>
      <c r="BC85" t="str">
        <f>IFERROR(VLOOKUP(BB85,'class and classification'!$A$1:$B$338,2,FALSE),VLOOKUP(BB85,'class and classification'!$A$340:$B$378,2,FALSE))</f>
        <v>Urban with Significant Rural</v>
      </c>
      <c r="BD85" t="str">
        <f>IFERROR(VLOOKUP(BB85,'class and classification'!$A$1:$C$338,3,FALSE),VLOOKUP(BB85,'class and classification'!$A$340:$C$378,3,FALSE))</f>
        <v>SC</v>
      </c>
      <c r="BL85" t="s">
        <v>340</v>
      </c>
      <c r="BM85" t="str">
        <f>IFERROR(VLOOKUP(BL85,'class and classification'!$A$1:$B$338,2,FALSE),VLOOKUP(BL85,'class and classification'!$A$340:$B$378,2,FALSE))</f>
        <v>Urban with Significant Rural</v>
      </c>
      <c r="BN85" t="str">
        <f>IFERROR(VLOOKUP(BL85,'class and classification'!$A$1:$C$338,3,FALSE),VLOOKUP(BL85,'class and classification'!$A$340:$C$378,3,FALSE))</f>
        <v>SC</v>
      </c>
      <c r="BO85">
        <v>27.950000000000003</v>
      </c>
    </row>
    <row r="86" spans="2:67" x14ac:dyDescent="0.3">
      <c r="B86" t="s">
        <v>127</v>
      </c>
      <c r="C86" t="str">
        <f>IFERROR(VLOOKUP(B86,'class and classification'!$A$1:$B$338,2,FALSE),VLOOKUP(B86,'class and classification'!$A$340:$B$378,2,FALSE))</f>
        <v>Predominantly Urban</v>
      </c>
      <c r="D86" t="str">
        <f>IFERROR(VLOOKUP(B86,'class and classification'!$A$1:$C$338,3,FALSE),VLOOKUP(B86,'class and classification'!$A$340:$C$378,3,FALSE))</f>
        <v>L</v>
      </c>
      <c r="E86">
        <v>96</v>
      </c>
      <c r="F86">
        <v>97</v>
      </c>
      <c r="G86">
        <v>97.9</v>
      </c>
      <c r="H86">
        <v>97.3</v>
      </c>
      <c r="I86">
        <v>97.5</v>
      </c>
      <c r="J86">
        <v>97.6</v>
      </c>
      <c r="AB86" t="s">
        <v>202</v>
      </c>
      <c r="AC86" t="str">
        <f>IFERROR(VLOOKUP(AB86,'class and classification'!$A$1:$B$338,2,FALSE),VLOOKUP(AB86,'class and classification'!$A$340:$B$378,2,FALSE))</f>
        <v>Predominantly Urban</v>
      </c>
      <c r="AD86" t="str">
        <f>IFERROR(VLOOKUP(AB86,'class and classification'!$A$1:$C$338,3,FALSE),VLOOKUP(AB86,'class and classification'!$A$340:$C$378,3,FALSE))</f>
        <v>UA</v>
      </c>
      <c r="AI86">
        <v>47.1</v>
      </c>
      <c r="AJ86">
        <v>80.900000000000006</v>
      </c>
      <c r="BB86" t="s">
        <v>343</v>
      </c>
      <c r="BC86" t="str">
        <f>IFERROR(VLOOKUP(BB86,'class and classification'!$A$1:$B$338,2,FALSE),VLOOKUP(BB86,'class and classification'!$A$340:$B$378,2,FALSE))</f>
        <v>Urban with Significant Rural</v>
      </c>
      <c r="BD86" t="str">
        <f>IFERROR(VLOOKUP(BB86,'class and classification'!$A$1:$C$338,3,FALSE),VLOOKUP(BB86,'class and classification'!$A$340:$C$378,3,FALSE))</f>
        <v>SC</v>
      </c>
      <c r="BL86" t="s">
        <v>343</v>
      </c>
      <c r="BM86" t="str">
        <f>IFERROR(VLOOKUP(BL86,'class and classification'!$A$1:$B$338,2,FALSE),VLOOKUP(BL86,'class and classification'!$A$340:$B$378,2,FALSE))</f>
        <v>Urban with Significant Rural</v>
      </c>
      <c r="BN86" t="str">
        <f>IFERROR(VLOOKUP(BL86,'class and classification'!$A$1:$C$338,3,FALSE),VLOOKUP(BL86,'class and classification'!$A$340:$C$378,3,FALSE))</f>
        <v>SC</v>
      </c>
      <c r="BO86">
        <v>45.62</v>
      </c>
    </row>
    <row r="87" spans="2:67" x14ac:dyDescent="0.3">
      <c r="B87" t="s">
        <v>132</v>
      </c>
      <c r="C87" t="str">
        <f>IFERROR(VLOOKUP(B87,'class and classification'!$A$1:$B$338,2,FALSE),VLOOKUP(B87,'class and classification'!$A$340:$B$378,2,FALSE))</f>
        <v>Predominantly Urban</v>
      </c>
      <c r="D87" t="str">
        <f>IFERROR(VLOOKUP(B87,'class and classification'!$A$1:$C$338,3,FALSE),VLOOKUP(B87,'class and classification'!$A$340:$C$378,3,FALSE))</f>
        <v>L</v>
      </c>
      <c r="E87">
        <v>96</v>
      </c>
      <c r="F87">
        <v>97</v>
      </c>
      <c r="G87">
        <v>98.399999999999991</v>
      </c>
      <c r="H87">
        <v>96.4</v>
      </c>
      <c r="I87">
        <v>95.6</v>
      </c>
      <c r="J87">
        <v>96.5</v>
      </c>
      <c r="AB87" t="s">
        <v>251</v>
      </c>
      <c r="AC87" t="str">
        <f>IFERROR(VLOOKUP(AB87,'class and classification'!$A$1:$B$338,2,FALSE),VLOOKUP(AB87,'class and classification'!$A$340:$B$378,2,FALSE))</f>
        <v>Predominantly Urban</v>
      </c>
      <c r="AD87" t="str">
        <f>IFERROR(VLOOKUP(AB87,'class and classification'!$A$1:$C$338,3,FALSE),VLOOKUP(AB87,'class and classification'!$A$340:$C$378,3,FALSE))</f>
        <v>UA</v>
      </c>
      <c r="AI87">
        <v>21</v>
      </c>
      <c r="AJ87">
        <v>41.3</v>
      </c>
      <c r="BB87" t="s">
        <v>345</v>
      </c>
      <c r="BC87" t="str">
        <f>IFERROR(VLOOKUP(BB87,'class and classification'!$A$1:$B$338,2,FALSE),VLOOKUP(BB87,'class and classification'!$A$340:$B$378,2,FALSE))</f>
        <v>Urban with Significant Rural</v>
      </c>
      <c r="BD87" t="str">
        <f>IFERROR(VLOOKUP(BB87,'class and classification'!$A$1:$C$338,3,FALSE),VLOOKUP(BB87,'class and classification'!$A$340:$C$378,3,FALSE))</f>
        <v>SC</v>
      </c>
      <c r="BL87" t="s">
        <v>345</v>
      </c>
      <c r="BM87" t="str">
        <f>IFERROR(VLOOKUP(BL87,'class and classification'!$A$1:$B$338,2,FALSE),VLOOKUP(BL87,'class and classification'!$A$340:$B$378,2,FALSE))</f>
        <v>Urban with Significant Rural</v>
      </c>
      <c r="BN87" t="str">
        <f>IFERROR(VLOOKUP(BL87,'class and classification'!$A$1:$C$338,3,FALSE),VLOOKUP(BL87,'class and classification'!$A$340:$C$378,3,FALSE))</f>
        <v>SC</v>
      </c>
      <c r="BO87">
        <v>31.91</v>
      </c>
    </row>
    <row r="88" spans="2:67" x14ac:dyDescent="0.3">
      <c r="B88" t="s">
        <v>136</v>
      </c>
      <c r="C88" t="str">
        <f>IFERROR(VLOOKUP(B88,'class and classification'!$A$1:$B$338,2,FALSE),VLOOKUP(B88,'class and classification'!$A$340:$B$378,2,FALSE))</f>
        <v>Predominantly Urban</v>
      </c>
      <c r="D88" t="str">
        <f>IFERROR(VLOOKUP(B88,'class and classification'!$A$1:$C$338,3,FALSE),VLOOKUP(B88,'class and classification'!$A$340:$C$378,3,FALSE))</f>
        <v>L</v>
      </c>
      <c r="E88">
        <v>95</v>
      </c>
      <c r="F88">
        <v>95</v>
      </c>
      <c r="G88">
        <v>97.6</v>
      </c>
      <c r="H88">
        <v>95.8</v>
      </c>
      <c r="I88">
        <v>96</v>
      </c>
      <c r="J88">
        <v>95.9</v>
      </c>
      <c r="AB88" t="s">
        <v>279</v>
      </c>
      <c r="AC88" t="str">
        <f>IFERROR(VLOOKUP(AB88,'class and classification'!$A$1:$B$338,2,FALSE),VLOOKUP(AB88,'class and classification'!$A$340:$B$378,2,FALSE))</f>
        <v>Predominantly Urban</v>
      </c>
      <c r="AD88" t="str">
        <f>IFERROR(VLOOKUP(AB88,'class and classification'!$A$1:$C$338,3,FALSE),VLOOKUP(AB88,'class and classification'!$A$340:$C$378,3,FALSE))</f>
        <v>UA</v>
      </c>
      <c r="AI88">
        <v>12.8</v>
      </c>
      <c r="AJ88">
        <v>24.6</v>
      </c>
      <c r="BB88" t="s">
        <v>320</v>
      </c>
      <c r="BC88" t="str">
        <f>IFERROR(VLOOKUP(BB88,'class and classification'!$A$1:$B$338,2,FALSE),VLOOKUP(BB88,'class and classification'!$A$340:$B$378,2,FALSE))</f>
        <v>Predominantly Rural</v>
      </c>
      <c r="BD88" t="str">
        <f>IFERROR(VLOOKUP(BB88,'class and classification'!$A$1:$C$338,3,FALSE),VLOOKUP(BB88,'class and classification'!$A$340:$C$378,3,FALSE))</f>
        <v>SC</v>
      </c>
      <c r="BL88" t="s">
        <v>320</v>
      </c>
      <c r="BM88" t="str">
        <f>IFERROR(VLOOKUP(BL88,'class and classification'!$A$1:$B$338,2,FALSE),VLOOKUP(BL88,'class and classification'!$A$340:$B$378,2,FALSE))</f>
        <v>Predominantly Rural</v>
      </c>
      <c r="BN88" t="str">
        <f>IFERROR(VLOOKUP(BL88,'class and classification'!$A$1:$C$338,3,FALSE),VLOOKUP(BL88,'class and classification'!$A$340:$C$378,3,FALSE))</f>
        <v>SC</v>
      </c>
      <c r="BO88">
        <v>36.86</v>
      </c>
    </row>
    <row r="89" spans="2:67" x14ac:dyDescent="0.3">
      <c r="B89" t="s">
        <v>139</v>
      </c>
      <c r="C89" t="str">
        <f>IFERROR(VLOOKUP(B89,'class and classification'!$A$1:$B$338,2,FALSE),VLOOKUP(B89,'class and classification'!$A$340:$B$378,2,FALSE))</f>
        <v>Predominantly Urban</v>
      </c>
      <c r="D89" t="str">
        <f>IFERROR(VLOOKUP(B89,'class and classification'!$A$1:$C$338,3,FALSE),VLOOKUP(B89,'class and classification'!$A$340:$C$378,3,FALSE))</f>
        <v>L</v>
      </c>
      <c r="E89">
        <v>93</v>
      </c>
      <c r="F89">
        <v>96</v>
      </c>
      <c r="G89">
        <v>98.4</v>
      </c>
      <c r="H89">
        <v>97.5</v>
      </c>
      <c r="I89">
        <v>97.6</v>
      </c>
      <c r="J89">
        <v>96.5</v>
      </c>
      <c r="AB89" t="s">
        <v>320</v>
      </c>
      <c r="AC89" t="str">
        <f>IFERROR(VLOOKUP(AB89,'class and classification'!$A$1:$B$338,2,FALSE),VLOOKUP(AB89,'class and classification'!$A$340:$B$378,2,FALSE))</f>
        <v>Predominantly Rural</v>
      </c>
      <c r="AD89" t="str">
        <f>IFERROR(VLOOKUP(AB89,'class and classification'!$A$1:$C$338,3,FALSE),VLOOKUP(AB89,'class and classification'!$A$340:$C$378,3,FALSE))</f>
        <v>SC</v>
      </c>
      <c r="BB89" t="s">
        <v>326</v>
      </c>
      <c r="BC89" t="str">
        <f>IFERROR(VLOOKUP(BB89,'class and classification'!$A$1:$B$338,2,FALSE),VLOOKUP(BB89,'class and classification'!$A$340:$B$378,2,FALSE))</f>
        <v>Urban with Significant Rural</v>
      </c>
      <c r="BD89" t="str">
        <f>IFERROR(VLOOKUP(BB89,'class and classification'!$A$1:$C$338,3,FALSE),VLOOKUP(BB89,'class and classification'!$A$340:$C$378,3,FALSE))</f>
        <v>SC</v>
      </c>
      <c r="BL89" t="s">
        <v>326</v>
      </c>
      <c r="BM89" t="str">
        <f>IFERROR(VLOOKUP(BL89,'class and classification'!$A$1:$B$338,2,FALSE),VLOOKUP(BL89,'class and classification'!$A$340:$B$378,2,FALSE))</f>
        <v>Urban with Significant Rural</v>
      </c>
      <c r="BN89" t="str">
        <f>IFERROR(VLOOKUP(BL89,'class and classification'!$A$1:$C$338,3,FALSE),VLOOKUP(BL89,'class and classification'!$A$340:$C$378,3,FALSE))</f>
        <v>SC</v>
      </c>
      <c r="BO89">
        <v>41.47</v>
      </c>
    </row>
    <row r="90" spans="2:67" x14ac:dyDescent="0.3">
      <c r="B90" t="s">
        <v>145</v>
      </c>
      <c r="C90" t="str">
        <f>IFERROR(VLOOKUP(B90,'class and classification'!$A$1:$B$338,2,FALSE),VLOOKUP(B90,'class and classification'!$A$340:$B$378,2,FALSE))</f>
        <v>Predominantly Urban</v>
      </c>
      <c r="D90" t="str">
        <f>IFERROR(VLOOKUP(B90,'class and classification'!$A$1:$C$338,3,FALSE),VLOOKUP(B90,'class and classification'!$A$340:$C$378,3,FALSE))</f>
        <v>L</v>
      </c>
      <c r="E90">
        <v>89</v>
      </c>
      <c r="F90">
        <v>96</v>
      </c>
      <c r="G90">
        <v>95.6</v>
      </c>
      <c r="H90">
        <v>94.2</v>
      </c>
      <c r="I90">
        <v>95.3</v>
      </c>
      <c r="J90">
        <v>95.5</v>
      </c>
      <c r="AB90" t="s">
        <v>326</v>
      </c>
      <c r="AC90" t="str">
        <f>IFERROR(VLOOKUP(AB90,'class and classification'!$A$1:$B$338,2,FALSE),VLOOKUP(AB90,'class and classification'!$A$340:$B$378,2,FALSE))</f>
        <v>Urban with Significant Rural</v>
      </c>
      <c r="AD90" t="str">
        <f>IFERROR(VLOOKUP(AB90,'class and classification'!$A$1:$C$338,3,FALSE),VLOOKUP(AB90,'class and classification'!$A$340:$C$378,3,FALSE))</f>
        <v>SC</v>
      </c>
      <c r="BB90" t="s">
        <v>329</v>
      </c>
      <c r="BC90" t="str">
        <f>IFERROR(VLOOKUP(BB90,'class and classification'!$A$1:$B$338,2,FALSE),VLOOKUP(BB90,'class and classification'!$A$340:$B$378,2,FALSE))</f>
        <v>Predominantly Urban</v>
      </c>
      <c r="BD90" t="str">
        <f>IFERROR(VLOOKUP(BB90,'class and classification'!$A$1:$C$338,3,FALSE),VLOOKUP(BB90,'class and classification'!$A$340:$C$378,3,FALSE))</f>
        <v>SC</v>
      </c>
      <c r="BL90" t="s">
        <v>329</v>
      </c>
      <c r="BM90" t="str">
        <f>IFERROR(VLOOKUP(BL90,'class and classification'!$A$1:$B$338,2,FALSE),VLOOKUP(BL90,'class and classification'!$A$340:$B$378,2,FALSE))</f>
        <v>Predominantly Urban</v>
      </c>
      <c r="BN90" t="str">
        <f>IFERROR(VLOOKUP(BL90,'class and classification'!$A$1:$C$338,3,FALSE),VLOOKUP(BL90,'class and classification'!$A$340:$C$378,3,FALSE))</f>
        <v>SC</v>
      </c>
      <c r="BO90">
        <v>61.539999999999992</v>
      </c>
    </row>
    <row r="91" spans="2:67" x14ac:dyDescent="0.3">
      <c r="B91" t="s">
        <v>146</v>
      </c>
      <c r="C91" t="str">
        <f>IFERROR(VLOOKUP(B91,'class and classification'!$A$1:$B$338,2,FALSE),VLOOKUP(B91,'class and classification'!$A$340:$B$378,2,FALSE))</f>
        <v>Predominantly Urban</v>
      </c>
      <c r="D91" t="str">
        <f>IFERROR(VLOOKUP(B91,'class and classification'!$A$1:$C$338,3,FALSE),VLOOKUP(B91,'class and classification'!$A$340:$C$378,3,FALSE))</f>
        <v>L</v>
      </c>
      <c r="E91">
        <v>91</v>
      </c>
      <c r="F91">
        <v>96</v>
      </c>
      <c r="G91">
        <v>95</v>
      </c>
      <c r="H91">
        <v>94.8</v>
      </c>
      <c r="I91">
        <v>95.7</v>
      </c>
      <c r="J91">
        <v>96.9</v>
      </c>
      <c r="AB91" t="s">
        <v>329</v>
      </c>
      <c r="AC91" t="str">
        <f>IFERROR(VLOOKUP(AB91,'class and classification'!$A$1:$B$338,2,FALSE),VLOOKUP(AB91,'class and classification'!$A$340:$B$378,2,FALSE))</f>
        <v>Predominantly Urban</v>
      </c>
      <c r="AD91" t="str">
        <f>IFERROR(VLOOKUP(AB91,'class and classification'!$A$1:$C$338,3,FALSE),VLOOKUP(AB91,'class and classification'!$A$340:$C$378,3,FALSE))</f>
        <v>SC</v>
      </c>
      <c r="BB91" t="s">
        <v>334</v>
      </c>
      <c r="BC91" t="str">
        <f>IFERROR(VLOOKUP(BB91,'class and classification'!$A$1:$B$338,2,FALSE),VLOOKUP(BB91,'class and classification'!$A$340:$B$378,2,FALSE))</f>
        <v>Predominantly Rural</v>
      </c>
      <c r="BD91" t="str">
        <f>IFERROR(VLOOKUP(BB91,'class and classification'!$A$1:$C$338,3,FALSE),VLOOKUP(BB91,'class and classification'!$A$340:$C$378,3,FALSE))</f>
        <v>SC</v>
      </c>
      <c r="BL91" t="s">
        <v>334</v>
      </c>
      <c r="BM91" t="str">
        <f>IFERROR(VLOOKUP(BL91,'class and classification'!$A$1:$B$338,2,FALSE),VLOOKUP(BL91,'class and classification'!$A$340:$B$378,2,FALSE))</f>
        <v>Predominantly Rural</v>
      </c>
      <c r="BN91" t="str">
        <f>IFERROR(VLOOKUP(BL91,'class and classification'!$A$1:$C$338,3,FALSE),VLOOKUP(BL91,'class and classification'!$A$340:$C$378,3,FALSE))</f>
        <v>SC</v>
      </c>
      <c r="BO91">
        <v>8.48</v>
      </c>
    </row>
    <row r="92" spans="2:67" x14ac:dyDescent="0.3">
      <c r="B92" t="s">
        <v>149</v>
      </c>
      <c r="C92" t="str">
        <f>IFERROR(VLOOKUP(B92,'class and classification'!$A$1:$B$338,2,FALSE),VLOOKUP(B92,'class and classification'!$A$340:$B$378,2,FALSE))</f>
        <v>Predominantly Urban</v>
      </c>
      <c r="D92" t="str">
        <f>IFERROR(VLOOKUP(B92,'class and classification'!$A$1:$C$338,3,FALSE),VLOOKUP(B92,'class and classification'!$A$340:$C$378,3,FALSE))</f>
        <v>L</v>
      </c>
      <c r="E92">
        <v>95</v>
      </c>
      <c r="F92">
        <v>97</v>
      </c>
      <c r="G92">
        <v>98.3</v>
      </c>
      <c r="H92">
        <v>97</v>
      </c>
      <c r="I92">
        <v>97.8</v>
      </c>
      <c r="J92">
        <v>97.9</v>
      </c>
      <c r="AB92" t="s">
        <v>334</v>
      </c>
      <c r="AC92" t="str">
        <f>IFERROR(VLOOKUP(AB92,'class and classification'!$A$1:$B$338,2,FALSE),VLOOKUP(AB92,'class and classification'!$A$340:$B$378,2,FALSE))</f>
        <v>Predominantly Rural</v>
      </c>
      <c r="AD92" t="str">
        <f>IFERROR(VLOOKUP(AB92,'class and classification'!$A$1:$C$338,3,FALSE),VLOOKUP(AB92,'class and classification'!$A$340:$C$378,3,FALSE))</f>
        <v>SC</v>
      </c>
      <c r="BB92" t="s">
        <v>341</v>
      </c>
      <c r="BC92" t="str">
        <f>IFERROR(VLOOKUP(BB92,'class and classification'!$A$1:$B$338,2,FALSE),VLOOKUP(BB92,'class and classification'!$A$340:$B$378,2,FALSE))</f>
        <v>Predominantly Rural</v>
      </c>
      <c r="BD92" t="str">
        <f>IFERROR(VLOOKUP(BB92,'class and classification'!$A$1:$C$338,3,FALSE),VLOOKUP(BB92,'class and classification'!$A$340:$C$378,3,FALSE))</f>
        <v>SC</v>
      </c>
      <c r="BL92" t="s">
        <v>341</v>
      </c>
      <c r="BM92" t="str">
        <f>IFERROR(VLOOKUP(BL92,'class and classification'!$A$1:$B$338,2,FALSE),VLOOKUP(BL92,'class and classification'!$A$340:$B$378,2,FALSE))</f>
        <v>Predominantly Rural</v>
      </c>
      <c r="BN92" t="str">
        <f>IFERROR(VLOOKUP(BL92,'class and classification'!$A$1:$C$338,3,FALSE),VLOOKUP(BL92,'class and classification'!$A$340:$C$378,3,FALSE))</f>
        <v>SC</v>
      </c>
      <c r="BO92">
        <v>15.64</v>
      </c>
    </row>
    <row r="93" spans="2:67" x14ac:dyDescent="0.3">
      <c r="B93" t="s">
        <v>152</v>
      </c>
      <c r="C93" t="str">
        <f>IFERROR(VLOOKUP(B93,'class and classification'!$A$1:$B$338,2,FALSE),VLOOKUP(B93,'class and classification'!$A$340:$B$378,2,FALSE))</f>
        <v>Predominantly Urban</v>
      </c>
      <c r="D93" t="str">
        <f>IFERROR(VLOOKUP(B93,'class and classification'!$A$1:$C$338,3,FALSE),VLOOKUP(B93,'class and classification'!$A$340:$C$378,3,FALSE))</f>
        <v>L</v>
      </c>
      <c r="E93">
        <v>87</v>
      </c>
      <c r="F93">
        <v>93</v>
      </c>
      <c r="G93">
        <v>96.6</v>
      </c>
      <c r="H93">
        <v>94.7</v>
      </c>
      <c r="I93">
        <v>96</v>
      </c>
      <c r="J93">
        <v>96.5</v>
      </c>
      <c r="AB93" t="s">
        <v>341</v>
      </c>
      <c r="AC93" t="str">
        <f>IFERROR(VLOOKUP(AB93,'class and classification'!$A$1:$B$338,2,FALSE),VLOOKUP(AB93,'class and classification'!$A$340:$B$378,2,FALSE))</f>
        <v>Predominantly Rural</v>
      </c>
      <c r="AD93" t="str">
        <f>IFERROR(VLOOKUP(AB93,'class and classification'!$A$1:$C$338,3,FALSE),VLOOKUP(AB93,'class and classification'!$A$340:$C$378,3,FALSE))</f>
        <v>SC</v>
      </c>
      <c r="BB93" t="s">
        <v>372</v>
      </c>
      <c r="BC93" t="str">
        <f>IFERROR(VLOOKUP(BB93,'class and classification'!$A$1:$B$338,2,FALSE),VLOOKUP(BB93,'class and classification'!$A$340:$B$378,2,FALSE))</f>
        <v>Urban with Significant Rural</v>
      </c>
      <c r="BD93" t="str">
        <f>IFERROR(VLOOKUP(BB93,'class and classification'!$A$1:$C$338,3,FALSE),VLOOKUP(BB93,'class and classification'!$A$340:$C$378,3,FALSE))</f>
        <v>SC</v>
      </c>
      <c r="BL93" t="s">
        <v>372</v>
      </c>
      <c r="BM93" t="str">
        <f>IFERROR(VLOOKUP(BL93,'class and classification'!$A$1:$B$338,2,FALSE),VLOOKUP(BL93,'class and classification'!$A$340:$B$378,2,FALSE))</f>
        <v>Urban with Significant Rural</v>
      </c>
      <c r="BN93" t="str">
        <f>IFERROR(VLOOKUP(BL93,'class and classification'!$A$1:$C$338,3,FALSE),VLOOKUP(BL93,'class and classification'!$A$340:$C$378,3,FALSE))</f>
        <v>SC</v>
      </c>
      <c r="BO93">
        <v>54.37</v>
      </c>
    </row>
    <row r="94" spans="2:67" x14ac:dyDescent="0.3">
      <c r="B94" t="s">
        <v>157</v>
      </c>
      <c r="C94" t="str">
        <f>IFERROR(VLOOKUP(B94,'class and classification'!$A$1:$B$338,2,FALSE),VLOOKUP(B94,'class and classification'!$A$340:$B$378,2,FALSE))</f>
        <v>Predominantly Urban</v>
      </c>
      <c r="D94" t="str">
        <f>IFERROR(VLOOKUP(B94,'class and classification'!$A$1:$C$338,3,FALSE),VLOOKUP(B94,'class and classification'!$A$340:$C$378,3,FALSE))</f>
        <v>L</v>
      </c>
      <c r="E94">
        <v>84</v>
      </c>
      <c r="F94">
        <v>95</v>
      </c>
      <c r="G94">
        <v>96.5</v>
      </c>
      <c r="H94">
        <v>96.1</v>
      </c>
      <c r="I94">
        <v>95.2</v>
      </c>
      <c r="J94">
        <v>94.6</v>
      </c>
      <c r="AB94" t="s">
        <v>54</v>
      </c>
      <c r="AC94" t="str">
        <f>IFERROR(VLOOKUP(AB94,'class and classification'!$A$1:$B$338,2,FALSE),VLOOKUP(AB94,'class and classification'!$A$340:$B$378,2,FALSE))</f>
        <v>Predominantly Urban</v>
      </c>
      <c r="AD94" t="str">
        <f>IFERROR(VLOOKUP(AB94,'class and classification'!$A$1:$C$338,3,FALSE),VLOOKUP(AB94,'class and classification'!$A$340:$C$378,3,FALSE))</f>
        <v>L</v>
      </c>
      <c r="AI94">
        <v>28.2</v>
      </c>
      <c r="AJ94">
        <v>90</v>
      </c>
      <c r="BB94" t="s">
        <v>325</v>
      </c>
      <c r="BC94" t="str">
        <f>IFERROR(VLOOKUP(BB94,'class and classification'!$A$1:$B$338,2,FALSE),VLOOKUP(BB94,'class and classification'!$A$340:$B$378,2,FALSE))</f>
        <v>Urban with Significant Rural</v>
      </c>
      <c r="BD94" t="str">
        <f>IFERROR(VLOOKUP(BB94,'class and classification'!$A$1:$C$338,3,FALSE),VLOOKUP(BB94,'class and classification'!$A$340:$C$378,3,FALSE))</f>
        <v>SC</v>
      </c>
      <c r="BL94" t="s">
        <v>325</v>
      </c>
      <c r="BM94" t="str">
        <f>IFERROR(VLOOKUP(BL94,'class and classification'!$A$1:$B$338,2,FALSE),VLOOKUP(BL94,'class and classification'!$A$340:$B$378,2,FALSE))</f>
        <v>Urban with Significant Rural</v>
      </c>
      <c r="BN94" t="str">
        <f>IFERROR(VLOOKUP(BL94,'class and classification'!$A$1:$C$338,3,FALSE),VLOOKUP(BL94,'class and classification'!$A$340:$C$378,3,FALSE))</f>
        <v>SC</v>
      </c>
      <c r="BO94">
        <v>40.92</v>
      </c>
    </row>
    <row r="95" spans="2:67" x14ac:dyDescent="0.3">
      <c r="B95" t="s">
        <v>170</v>
      </c>
      <c r="C95" t="str">
        <f>IFERROR(VLOOKUP(B95,'class and classification'!$A$1:$B$338,2,FALSE),VLOOKUP(B95,'class and classification'!$A$340:$B$378,2,FALSE))</f>
        <v>Predominantly Urban</v>
      </c>
      <c r="D95" t="str">
        <f>IFERROR(VLOOKUP(B95,'class and classification'!$A$1:$C$338,3,FALSE),VLOOKUP(B95,'class and classification'!$A$340:$C$378,3,FALSE))</f>
        <v>L</v>
      </c>
      <c r="E95">
        <v>96</v>
      </c>
      <c r="F95">
        <v>98</v>
      </c>
      <c r="G95">
        <v>99</v>
      </c>
      <c r="H95">
        <v>98.300000000000011</v>
      </c>
      <c r="I95">
        <v>98.4</v>
      </c>
      <c r="J95">
        <v>98.6</v>
      </c>
      <c r="AB95" t="s">
        <v>69</v>
      </c>
      <c r="AC95" t="str">
        <f>IFERROR(VLOOKUP(AB95,'class and classification'!$A$1:$B$338,2,FALSE),VLOOKUP(AB95,'class and classification'!$A$340:$B$378,2,FALSE))</f>
        <v>Predominantly Urban</v>
      </c>
      <c r="AD95" t="str">
        <f>IFERROR(VLOOKUP(AB95,'class and classification'!$A$1:$C$338,3,FALSE),VLOOKUP(AB95,'class and classification'!$A$340:$C$378,3,FALSE))</f>
        <v>L</v>
      </c>
      <c r="AI95">
        <v>45.7</v>
      </c>
      <c r="AJ95">
        <v>47</v>
      </c>
      <c r="BB95" t="s">
        <v>328</v>
      </c>
      <c r="BC95" t="str">
        <f>IFERROR(VLOOKUP(BB95,'class and classification'!$A$1:$B$338,2,FALSE),VLOOKUP(BB95,'class and classification'!$A$340:$B$378,2,FALSE))</f>
        <v>Urban with Significant Rural</v>
      </c>
      <c r="BD95" t="str">
        <f>IFERROR(VLOOKUP(BB95,'class and classification'!$A$1:$C$338,3,FALSE),VLOOKUP(BB95,'class and classification'!$A$340:$C$378,3,FALSE))</f>
        <v>SC</v>
      </c>
      <c r="BL95" t="s">
        <v>328</v>
      </c>
      <c r="BM95" t="str">
        <f>IFERROR(VLOOKUP(BL95,'class and classification'!$A$1:$B$338,2,FALSE),VLOOKUP(BL95,'class and classification'!$A$340:$B$378,2,FALSE))</f>
        <v>Urban with Significant Rural</v>
      </c>
      <c r="BN95" t="str">
        <f>IFERROR(VLOOKUP(BL95,'class and classification'!$A$1:$C$338,3,FALSE),VLOOKUP(BL95,'class and classification'!$A$340:$C$378,3,FALSE))</f>
        <v>SC</v>
      </c>
      <c r="BO95">
        <v>37.43</v>
      </c>
    </row>
    <row r="96" spans="2:67" x14ac:dyDescent="0.3">
      <c r="B96" t="s">
        <v>181</v>
      </c>
      <c r="C96" t="str">
        <f>IFERROR(VLOOKUP(B96,'class and classification'!$A$1:$B$338,2,FALSE),VLOOKUP(B96,'class and classification'!$A$340:$B$378,2,FALSE))</f>
        <v>Predominantly Urban</v>
      </c>
      <c r="D96" t="str">
        <f>IFERROR(VLOOKUP(B96,'class and classification'!$A$1:$C$338,3,FALSE),VLOOKUP(B96,'class and classification'!$A$340:$C$378,3,FALSE))</f>
        <v>L</v>
      </c>
      <c r="E96">
        <v>86</v>
      </c>
      <c r="F96">
        <v>97</v>
      </c>
      <c r="G96">
        <v>97.8</v>
      </c>
      <c r="H96">
        <v>97.7</v>
      </c>
      <c r="I96">
        <v>97.7</v>
      </c>
      <c r="J96">
        <v>98.2</v>
      </c>
      <c r="AB96" t="s">
        <v>119</v>
      </c>
      <c r="AC96" t="str">
        <f>IFERROR(VLOOKUP(AB96,'class and classification'!$A$1:$B$338,2,FALSE),VLOOKUP(AB96,'class and classification'!$A$340:$B$378,2,FALSE))</f>
        <v>Predominantly Urban</v>
      </c>
      <c r="AD96" t="str">
        <f>IFERROR(VLOOKUP(AB96,'class and classification'!$A$1:$C$338,3,FALSE),VLOOKUP(AB96,'class and classification'!$A$340:$C$378,3,FALSE))</f>
        <v>L</v>
      </c>
      <c r="AI96">
        <v>18.899999999999999</v>
      </c>
      <c r="AJ96">
        <v>71.2</v>
      </c>
      <c r="BB96" t="s">
        <v>330</v>
      </c>
      <c r="BC96" t="str">
        <f>IFERROR(VLOOKUP(BB96,'class and classification'!$A$1:$B$338,2,FALSE),VLOOKUP(BB96,'class and classification'!$A$340:$B$378,2,FALSE))</f>
        <v>Urban with Significant Rural</v>
      </c>
      <c r="BD96" t="str">
        <f>IFERROR(VLOOKUP(BB96,'class and classification'!$A$1:$C$338,3,FALSE),VLOOKUP(BB96,'class and classification'!$A$340:$C$378,3,FALSE))</f>
        <v>SC</v>
      </c>
      <c r="BL96" t="s">
        <v>330</v>
      </c>
      <c r="BM96" t="str">
        <f>IFERROR(VLOOKUP(BL96,'class and classification'!$A$1:$B$338,2,FALSE),VLOOKUP(BL96,'class and classification'!$A$340:$B$378,2,FALSE))</f>
        <v>Urban with Significant Rural</v>
      </c>
      <c r="BN96" t="str">
        <f>IFERROR(VLOOKUP(BL96,'class and classification'!$A$1:$C$338,3,FALSE),VLOOKUP(BL96,'class and classification'!$A$340:$C$378,3,FALSE))</f>
        <v>SC</v>
      </c>
      <c r="BO96">
        <v>50.4</v>
      </c>
    </row>
    <row r="97" spans="1:72" x14ac:dyDescent="0.3">
      <c r="B97" t="s">
        <v>207</v>
      </c>
      <c r="C97" t="str">
        <f>IFERROR(VLOOKUP(B97,'class and classification'!$A$1:$B$338,2,FALSE),VLOOKUP(B97,'class and classification'!$A$340:$B$378,2,FALSE))</f>
        <v>Predominantly Urban</v>
      </c>
      <c r="D97" t="str">
        <f>IFERROR(VLOOKUP(B97,'class and classification'!$A$1:$C$338,3,FALSE),VLOOKUP(B97,'class and classification'!$A$340:$C$378,3,FALSE))</f>
        <v>L</v>
      </c>
      <c r="E97">
        <v>90</v>
      </c>
      <c r="F97">
        <v>97</v>
      </c>
      <c r="G97">
        <v>98.300000000000011</v>
      </c>
      <c r="H97">
        <v>98.4</v>
      </c>
      <c r="I97">
        <v>97.1</v>
      </c>
      <c r="J97">
        <v>97.9</v>
      </c>
      <c r="AB97" t="s">
        <v>122</v>
      </c>
      <c r="AC97" t="str">
        <f>IFERROR(VLOOKUP(AB97,'class and classification'!$A$1:$B$338,2,FALSE),VLOOKUP(AB97,'class and classification'!$A$340:$B$378,2,FALSE))</f>
        <v>Predominantly Urban</v>
      </c>
      <c r="AD97" t="str">
        <f>IFERROR(VLOOKUP(AB97,'class and classification'!$A$1:$C$338,3,FALSE),VLOOKUP(AB97,'class and classification'!$A$340:$C$378,3,FALSE))</f>
        <v>L</v>
      </c>
      <c r="AI97">
        <v>23.5</v>
      </c>
      <c r="AJ97">
        <v>56.1</v>
      </c>
      <c r="BB97" t="s">
        <v>338</v>
      </c>
      <c r="BC97" t="str">
        <f>IFERROR(VLOOKUP(BB97,'class and classification'!$A$1:$B$338,2,FALSE),VLOOKUP(BB97,'class and classification'!$A$340:$B$378,2,FALSE))</f>
        <v>Predominantly Rural</v>
      </c>
      <c r="BD97" t="str">
        <f>IFERROR(VLOOKUP(BB97,'class and classification'!$A$1:$C$338,3,FALSE),VLOOKUP(BB97,'class and classification'!$A$340:$C$378,3,FALSE))</f>
        <v>SC</v>
      </c>
      <c r="BL97" t="s">
        <v>338</v>
      </c>
      <c r="BM97" t="str">
        <f>IFERROR(VLOOKUP(BL97,'class and classification'!$A$1:$B$338,2,FALSE),VLOOKUP(BL97,'class and classification'!$A$340:$B$378,2,FALSE))</f>
        <v>Predominantly Rural</v>
      </c>
      <c r="BN97" t="str">
        <f>IFERROR(VLOOKUP(BL97,'class and classification'!$A$1:$C$338,3,FALSE),VLOOKUP(BL97,'class and classification'!$A$340:$C$378,3,FALSE))</f>
        <v>SC</v>
      </c>
      <c r="BO97">
        <v>54.35</v>
      </c>
    </row>
    <row r="98" spans="1:72" x14ac:dyDescent="0.3">
      <c r="B98" t="s">
        <v>212</v>
      </c>
      <c r="C98" t="str">
        <f>IFERROR(VLOOKUP(B98,'class and classification'!$A$1:$B$338,2,FALSE),VLOOKUP(B98,'class and classification'!$A$340:$B$378,2,FALSE))</f>
        <v>Predominantly Urban</v>
      </c>
      <c r="D98" t="str">
        <f>IFERROR(VLOOKUP(B98,'class and classification'!$A$1:$C$338,3,FALSE),VLOOKUP(B98,'class and classification'!$A$340:$C$378,3,FALSE))</f>
        <v>L</v>
      </c>
      <c r="E98">
        <v>95</v>
      </c>
      <c r="F98">
        <v>97</v>
      </c>
      <c r="G98">
        <v>99.1</v>
      </c>
      <c r="H98">
        <v>98.1</v>
      </c>
      <c r="I98">
        <v>98.3</v>
      </c>
      <c r="J98">
        <v>98.1</v>
      </c>
      <c r="AB98" t="s">
        <v>124</v>
      </c>
      <c r="AC98" t="str">
        <f>IFERROR(VLOOKUP(AB98,'class and classification'!$A$1:$B$338,2,FALSE),VLOOKUP(AB98,'class and classification'!$A$340:$B$378,2,FALSE))</f>
        <v>Predominantly Urban</v>
      </c>
      <c r="AD98" t="str">
        <f>IFERROR(VLOOKUP(AB98,'class and classification'!$A$1:$C$338,3,FALSE),VLOOKUP(AB98,'class and classification'!$A$340:$C$378,3,FALSE))</f>
        <v>L</v>
      </c>
      <c r="AI98">
        <v>2.8</v>
      </c>
      <c r="AJ98">
        <v>82.5</v>
      </c>
      <c r="BB98" t="s">
        <v>342</v>
      </c>
      <c r="BC98" t="str">
        <f>IFERROR(VLOOKUP(BB98,'class and classification'!$A$1:$B$338,2,FALSE),VLOOKUP(BB98,'class and classification'!$A$340:$B$378,2,FALSE))</f>
        <v>Predominantly Urban</v>
      </c>
      <c r="BD98" t="str">
        <f>IFERROR(VLOOKUP(BB98,'class and classification'!$A$1:$C$338,3,FALSE),VLOOKUP(BB98,'class and classification'!$A$340:$C$378,3,FALSE))</f>
        <v>SC</v>
      </c>
      <c r="BL98" t="s">
        <v>342</v>
      </c>
      <c r="BM98" t="str">
        <f>IFERROR(VLOOKUP(BL98,'class and classification'!$A$1:$B$338,2,FALSE),VLOOKUP(BL98,'class and classification'!$A$340:$B$378,2,FALSE))</f>
        <v>Predominantly Urban</v>
      </c>
      <c r="BN98" t="str">
        <f>IFERROR(VLOOKUP(BL98,'class and classification'!$A$1:$C$338,3,FALSE),VLOOKUP(BL98,'class and classification'!$A$340:$C$378,3,FALSE))</f>
        <v>SC</v>
      </c>
      <c r="BO98">
        <v>64.53</v>
      </c>
    </row>
    <row r="99" spans="1:72" x14ac:dyDescent="0.3">
      <c r="B99" t="s">
        <v>252</v>
      </c>
      <c r="C99" t="str">
        <f>IFERROR(VLOOKUP(B99,'class and classification'!$A$1:$B$338,2,FALSE),VLOOKUP(B99,'class and classification'!$A$340:$B$378,2,FALSE))</f>
        <v>Predominantly Urban</v>
      </c>
      <c r="D99" t="str">
        <f>IFERROR(VLOOKUP(B99,'class and classification'!$A$1:$C$338,3,FALSE),VLOOKUP(B99,'class and classification'!$A$340:$C$378,3,FALSE))</f>
        <v>L</v>
      </c>
      <c r="E99">
        <v>76</v>
      </c>
      <c r="F99">
        <v>87</v>
      </c>
      <c r="G99">
        <v>94</v>
      </c>
      <c r="H99">
        <v>91.699999999999989</v>
      </c>
      <c r="I99">
        <v>93.2</v>
      </c>
      <c r="J99">
        <v>93.9</v>
      </c>
      <c r="AB99" t="s">
        <v>145</v>
      </c>
      <c r="AC99" t="str">
        <f>IFERROR(VLOOKUP(AB99,'class and classification'!$A$1:$B$338,2,FALSE),VLOOKUP(AB99,'class and classification'!$A$340:$B$378,2,FALSE))</f>
        <v>Predominantly Urban</v>
      </c>
      <c r="AD99" t="str">
        <f>IFERROR(VLOOKUP(AB99,'class and classification'!$A$1:$C$338,3,FALSE),VLOOKUP(AB99,'class and classification'!$A$340:$C$378,3,FALSE))</f>
        <v>L</v>
      </c>
      <c r="AI99">
        <v>16.100000000000001</v>
      </c>
      <c r="AJ99">
        <v>83.7</v>
      </c>
      <c r="BB99" t="s">
        <v>344</v>
      </c>
      <c r="BC99" t="str">
        <f>IFERROR(VLOOKUP(BB99,'class and classification'!$A$1:$B$338,2,FALSE),VLOOKUP(BB99,'class and classification'!$A$340:$B$378,2,FALSE))</f>
        <v>Predominantly Urban</v>
      </c>
      <c r="BD99" t="str">
        <f>IFERROR(VLOOKUP(BB99,'class and classification'!$A$1:$C$338,3,FALSE),VLOOKUP(BB99,'class and classification'!$A$340:$C$378,3,FALSE))</f>
        <v>SC</v>
      </c>
      <c r="BL99" t="s">
        <v>344</v>
      </c>
      <c r="BM99" t="str">
        <f>IFERROR(VLOOKUP(BL99,'class and classification'!$A$1:$B$338,2,FALSE),VLOOKUP(BL99,'class and classification'!$A$340:$B$378,2,FALSE))</f>
        <v>Predominantly Urban</v>
      </c>
      <c r="BN99" t="str">
        <f>IFERROR(VLOOKUP(BL99,'class and classification'!$A$1:$C$338,3,FALSE),VLOOKUP(BL99,'class and classification'!$A$340:$C$378,3,FALSE))</f>
        <v>SC</v>
      </c>
      <c r="BO99">
        <v>34.31</v>
      </c>
    </row>
    <row r="100" spans="1:72" x14ac:dyDescent="0.3">
      <c r="B100" t="s">
        <v>266</v>
      </c>
      <c r="C100" t="str">
        <f>IFERROR(VLOOKUP(B100,'class and classification'!$A$1:$B$338,2,FALSE),VLOOKUP(B100,'class and classification'!$A$340:$B$378,2,FALSE))</f>
        <v>Predominantly Urban</v>
      </c>
      <c r="D100" t="str">
        <f>IFERROR(VLOOKUP(B100,'class and classification'!$A$1:$C$338,3,FALSE),VLOOKUP(B100,'class and classification'!$A$340:$C$378,3,FALSE))</f>
        <v>L</v>
      </c>
      <c r="E100">
        <v>97</v>
      </c>
      <c r="F100">
        <v>98</v>
      </c>
      <c r="G100">
        <v>98.6</v>
      </c>
      <c r="H100">
        <v>98</v>
      </c>
      <c r="I100">
        <v>98.1</v>
      </c>
      <c r="J100">
        <v>98.1</v>
      </c>
      <c r="AB100" t="s">
        <v>146</v>
      </c>
      <c r="AC100" t="str">
        <f>IFERROR(VLOOKUP(AB100,'class and classification'!$A$1:$B$338,2,FALSE),VLOOKUP(AB100,'class and classification'!$A$340:$B$378,2,FALSE))</f>
        <v>Predominantly Urban</v>
      </c>
      <c r="AD100" t="str">
        <f>IFERROR(VLOOKUP(AB100,'class and classification'!$A$1:$C$338,3,FALSE),VLOOKUP(AB100,'class and classification'!$A$340:$C$378,3,FALSE))</f>
        <v>L</v>
      </c>
      <c r="AI100">
        <v>15.6</v>
      </c>
      <c r="AJ100">
        <v>84.1</v>
      </c>
      <c r="BB100" t="s">
        <v>324</v>
      </c>
      <c r="BC100" t="str">
        <f>IFERROR(VLOOKUP(BB100,'class and classification'!$A$1:$B$338,2,FALSE),VLOOKUP(BB100,'class and classification'!$A$340:$B$378,2,FALSE))</f>
        <v>Predominantly Rural</v>
      </c>
      <c r="BD100" t="str">
        <f>IFERROR(VLOOKUP(BB100,'class and classification'!$A$1:$C$338,3,FALSE),VLOOKUP(BB100,'class and classification'!$A$340:$C$378,3,FALSE))</f>
        <v>SC</v>
      </c>
      <c r="BL100" t="s">
        <v>324</v>
      </c>
      <c r="BM100" t="str">
        <f>IFERROR(VLOOKUP(BL100,'class and classification'!$A$1:$B$338,2,FALSE),VLOOKUP(BL100,'class and classification'!$A$340:$B$378,2,FALSE))</f>
        <v>Predominantly Rural</v>
      </c>
      <c r="BN100" t="str">
        <f>IFERROR(VLOOKUP(BL100,'class and classification'!$A$1:$C$338,3,FALSE),VLOOKUP(BL100,'class and classification'!$A$340:$C$378,3,FALSE))</f>
        <v>SC</v>
      </c>
      <c r="BO100">
        <v>7.7799999999999994</v>
      </c>
    </row>
    <row r="101" spans="1:72" x14ac:dyDescent="0.3">
      <c r="B101" t="s">
        <v>283</v>
      </c>
      <c r="C101" t="str">
        <f>IFERROR(VLOOKUP(B101,'class and classification'!$A$1:$B$338,2,FALSE),VLOOKUP(B101,'class and classification'!$A$340:$B$378,2,FALSE))</f>
        <v>Predominantly Urban</v>
      </c>
      <c r="D101" t="str">
        <f>IFERROR(VLOOKUP(B101,'class and classification'!$A$1:$C$338,3,FALSE),VLOOKUP(B101,'class and classification'!$A$340:$C$378,3,FALSE))</f>
        <v>L</v>
      </c>
      <c r="E101">
        <v>69</v>
      </c>
      <c r="F101">
        <v>90</v>
      </c>
      <c r="G101">
        <v>90</v>
      </c>
      <c r="H101">
        <v>89.8</v>
      </c>
      <c r="I101">
        <v>92.4</v>
      </c>
      <c r="J101">
        <v>93.5</v>
      </c>
      <c r="AB101" t="s">
        <v>152</v>
      </c>
      <c r="AC101" t="str">
        <f>IFERROR(VLOOKUP(AB101,'class and classification'!$A$1:$B$338,2,FALSE),VLOOKUP(AB101,'class and classification'!$A$340:$B$378,2,FALSE))</f>
        <v>Predominantly Urban</v>
      </c>
      <c r="AD101" t="str">
        <f>IFERROR(VLOOKUP(AB101,'class and classification'!$A$1:$C$338,3,FALSE),VLOOKUP(AB101,'class and classification'!$A$340:$C$378,3,FALSE))</f>
        <v>L</v>
      </c>
      <c r="AI101">
        <v>11.1</v>
      </c>
      <c r="AJ101">
        <v>72.900000000000006</v>
      </c>
      <c r="BB101" t="s">
        <v>327</v>
      </c>
      <c r="BC101" t="str">
        <f>IFERROR(VLOOKUP(BB101,'class and classification'!$A$1:$B$338,2,FALSE),VLOOKUP(BB101,'class and classification'!$A$340:$B$378,2,FALSE))</f>
        <v>Urban with Significant Rural</v>
      </c>
      <c r="BD101" t="str">
        <f>IFERROR(VLOOKUP(BB101,'class and classification'!$A$1:$C$338,3,FALSE),VLOOKUP(BB101,'class and classification'!$A$340:$C$378,3,FALSE))</f>
        <v>SC</v>
      </c>
      <c r="BL101" t="s">
        <v>327</v>
      </c>
      <c r="BM101" t="str">
        <f>IFERROR(VLOOKUP(BL101,'class and classification'!$A$1:$B$338,2,FALSE),VLOOKUP(BL101,'class and classification'!$A$340:$B$378,2,FALSE))</f>
        <v>Urban with Significant Rural</v>
      </c>
      <c r="BN101" t="str">
        <f>IFERROR(VLOOKUP(BL101,'class and classification'!$A$1:$C$338,3,FALSE),VLOOKUP(BL101,'class and classification'!$A$340:$C$378,3,FALSE))</f>
        <v>SC</v>
      </c>
      <c r="BO101">
        <v>28.74</v>
      </c>
    </row>
    <row r="102" spans="1:72" x14ac:dyDescent="0.3">
      <c r="B102" t="s">
        <v>290</v>
      </c>
      <c r="C102" t="str">
        <f>IFERROR(VLOOKUP(B102,'class and classification'!$A$1:$B$338,2,FALSE),VLOOKUP(B102,'class and classification'!$A$340:$B$378,2,FALSE))</f>
        <v>Predominantly Urban</v>
      </c>
      <c r="D102" t="str">
        <f>IFERROR(VLOOKUP(B102,'class and classification'!$A$1:$C$338,3,FALSE),VLOOKUP(B102,'class and classification'!$A$340:$C$378,3,FALSE))</f>
        <v>L</v>
      </c>
      <c r="E102">
        <v>79</v>
      </c>
      <c r="F102">
        <v>96</v>
      </c>
      <c r="G102">
        <v>97.9</v>
      </c>
      <c r="H102">
        <v>96.699999999999989</v>
      </c>
      <c r="I102">
        <v>96.8</v>
      </c>
      <c r="J102">
        <v>95.8</v>
      </c>
      <c r="AB102" t="s">
        <v>157</v>
      </c>
      <c r="AC102" t="str">
        <f>IFERROR(VLOOKUP(AB102,'class and classification'!$A$1:$B$338,2,FALSE),VLOOKUP(AB102,'class and classification'!$A$340:$B$378,2,FALSE))</f>
        <v>Predominantly Urban</v>
      </c>
      <c r="AD102" t="str">
        <f>IFERROR(VLOOKUP(AB102,'class and classification'!$A$1:$C$338,3,FALSE),VLOOKUP(AB102,'class and classification'!$A$340:$C$378,3,FALSE))</f>
        <v>L</v>
      </c>
      <c r="AI102">
        <v>14</v>
      </c>
      <c r="AJ102">
        <v>66.3</v>
      </c>
      <c r="BB102" t="s">
        <v>339</v>
      </c>
      <c r="BC102" t="str">
        <f>IFERROR(VLOOKUP(BB102,'class and classification'!$A$1:$B$338,2,FALSE),VLOOKUP(BB102,'class and classification'!$A$340:$B$378,2,FALSE))</f>
        <v>Predominantly Rural</v>
      </c>
      <c r="BD102" t="str">
        <f>IFERROR(VLOOKUP(BB102,'class and classification'!$A$1:$C$338,3,FALSE),VLOOKUP(BB102,'class and classification'!$A$340:$C$378,3,FALSE))</f>
        <v>SC</v>
      </c>
      <c r="BL102" t="s">
        <v>339</v>
      </c>
      <c r="BM102" t="str">
        <f>IFERROR(VLOOKUP(BL102,'class and classification'!$A$1:$B$338,2,FALSE),VLOOKUP(BL102,'class and classification'!$A$340:$B$378,2,FALSE))</f>
        <v>Predominantly Rural</v>
      </c>
      <c r="BN102" t="str">
        <f>IFERROR(VLOOKUP(BL102,'class and classification'!$A$1:$C$338,3,FALSE),VLOOKUP(BL102,'class and classification'!$A$340:$C$378,3,FALSE))</f>
        <v>SC</v>
      </c>
      <c r="BO102">
        <v>17.560000000000002</v>
      </c>
    </row>
    <row r="103" spans="1:72" x14ac:dyDescent="0.3">
      <c r="B103" t="s">
        <v>291</v>
      </c>
      <c r="C103" t="str">
        <f>IFERROR(VLOOKUP(B103,'class and classification'!$A$1:$B$338,2,FALSE),VLOOKUP(B103,'class and classification'!$A$340:$B$378,2,FALSE))</f>
        <v>Predominantly Urban</v>
      </c>
      <c r="D103" t="str">
        <f>IFERROR(VLOOKUP(B103,'class and classification'!$A$1:$C$338,3,FALSE),VLOOKUP(B103,'class and classification'!$A$340:$C$378,3,FALSE))</f>
        <v>L</v>
      </c>
      <c r="E103">
        <v>87</v>
      </c>
      <c r="F103">
        <v>94</v>
      </c>
      <c r="G103">
        <v>97.199999999999989</v>
      </c>
      <c r="H103">
        <v>96.699999999999989</v>
      </c>
      <c r="I103">
        <v>96.9</v>
      </c>
      <c r="J103">
        <v>96.9</v>
      </c>
      <c r="AB103" t="s">
        <v>181</v>
      </c>
      <c r="AC103" t="str">
        <f>IFERROR(VLOOKUP(AB103,'class and classification'!$A$1:$B$338,2,FALSE),VLOOKUP(AB103,'class and classification'!$A$340:$B$378,2,FALSE))</f>
        <v>Predominantly Urban</v>
      </c>
      <c r="AD103" t="str">
        <f>IFERROR(VLOOKUP(AB103,'class and classification'!$A$1:$C$338,3,FALSE),VLOOKUP(AB103,'class and classification'!$A$340:$C$378,3,FALSE))</f>
        <v>L</v>
      </c>
      <c r="AI103">
        <v>18.399999999999999</v>
      </c>
      <c r="AJ103">
        <v>83.3</v>
      </c>
      <c r="BB103" t="s">
        <v>335</v>
      </c>
      <c r="BC103" t="str">
        <f>IFERROR(VLOOKUP(BB103,'class and classification'!$A$1:$B$338,2,FALSE),VLOOKUP(BB103,'class and classification'!$A$340:$B$378,2,FALSE))</f>
        <v>Urban with Significant Rural</v>
      </c>
      <c r="BD103" t="str">
        <f>IFERROR(VLOOKUP(BB103,'class and classification'!$A$1:$C$338,3,FALSE),VLOOKUP(BB103,'class and classification'!$A$340:$C$378,3,FALSE))</f>
        <v>SC</v>
      </c>
      <c r="BL103" t="s">
        <v>335</v>
      </c>
      <c r="BM103" t="str">
        <f>IFERROR(VLOOKUP(BL103,'class and classification'!$A$1:$B$338,2,FALSE),VLOOKUP(BL103,'class and classification'!$A$340:$B$378,2,FALSE))</f>
        <v>Urban with Significant Rural</v>
      </c>
      <c r="BN103" t="str">
        <f>IFERROR(VLOOKUP(BL103,'class and classification'!$A$1:$C$338,3,FALSE),VLOOKUP(BL103,'class and classification'!$A$340:$C$378,3,FALSE))</f>
        <v>SC</v>
      </c>
      <c r="BO103">
        <v>33.15</v>
      </c>
    </row>
    <row r="104" spans="1:72" x14ac:dyDescent="0.3">
      <c r="B104" t="s">
        <v>305</v>
      </c>
      <c r="C104" t="str">
        <f>IFERROR(VLOOKUP(B104,'class and classification'!$A$1:$B$338,2,FALSE),VLOOKUP(B104,'class and classification'!$A$340:$B$378,2,FALSE))</f>
        <v>Predominantly Urban</v>
      </c>
      <c r="D104" t="str">
        <f>IFERROR(VLOOKUP(B104,'class and classification'!$A$1:$C$338,3,FALSE),VLOOKUP(B104,'class and classification'!$A$340:$C$378,3,FALSE))</f>
        <v>L</v>
      </c>
      <c r="E104">
        <v>70</v>
      </c>
      <c r="F104">
        <v>85</v>
      </c>
      <c r="G104">
        <v>80.8</v>
      </c>
      <c r="H104">
        <v>84</v>
      </c>
      <c r="I104">
        <v>88.3</v>
      </c>
      <c r="J104">
        <v>89.8</v>
      </c>
      <c r="AB104" t="s">
        <v>252</v>
      </c>
      <c r="AC104" t="str">
        <f>IFERROR(VLOOKUP(AB104,'class and classification'!$A$1:$B$338,2,FALSE),VLOOKUP(AB104,'class and classification'!$A$340:$B$378,2,FALSE))</f>
        <v>Predominantly Urban</v>
      </c>
      <c r="AD104" t="str">
        <f>IFERROR(VLOOKUP(AB104,'class and classification'!$A$1:$C$338,3,FALSE),VLOOKUP(AB104,'class and classification'!$A$340:$C$378,3,FALSE))</f>
        <v>L</v>
      </c>
      <c r="AI104">
        <v>43.3</v>
      </c>
      <c r="AJ104">
        <v>79.7</v>
      </c>
      <c r="BB104" t="s">
        <v>371</v>
      </c>
      <c r="BC104" t="str">
        <f>IFERROR(VLOOKUP(BB104,'class and classification'!$A$1:$B$338,2,FALSE),VLOOKUP(BB104,'class and classification'!$A$340:$B$378,2,FALSE))</f>
        <v>Predominantly Rural</v>
      </c>
      <c r="BD104" t="str">
        <f>IFERROR(VLOOKUP(BB104,'class and classification'!$A$1:$C$338,3,FALSE),VLOOKUP(BB104,'class and classification'!$A$340:$C$378,3,FALSE))</f>
        <v>SC</v>
      </c>
      <c r="BL104" t="s">
        <v>371</v>
      </c>
      <c r="BM104" t="str">
        <f>IFERROR(VLOOKUP(BL104,'class and classification'!$A$1:$B$338,2,FALSE),VLOOKUP(BL104,'class and classification'!$A$340:$B$378,2,FALSE))</f>
        <v>Predominantly Rural</v>
      </c>
      <c r="BN104" t="str">
        <f>IFERROR(VLOOKUP(BL104,'class and classification'!$A$1:$C$338,3,FALSE),VLOOKUP(BL104,'class and classification'!$A$340:$C$378,3,FALSE))</f>
        <v>SC</v>
      </c>
      <c r="BO104">
        <v>17.77</v>
      </c>
    </row>
    <row r="105" spans="1:72" x14ac:dyDescent="0.3">
      <c r="AB105" t="s">
        <v>283</v>
      </c>
      <c r="AC105" t="str">
        <f>IFERROR(VLOOKUP(AB105,'class and classification'!$A$1:$B$338,2,FALSE),VLOOKUP(AB105,'class and classification'!$A$340:$B$378,2,FALSE))</f>
        <v>Predominantly Urban</v>
      </c>
      <c r="AD105" t="str">
        <f>IFERROR(VLOOKUP(AB105,'class and classification'!$A$1:$C$338,3,FALSE),VLOOKUP(AB105,'class and classification'!$A$340:$C$378,3,FALSE))</f>
        <v>L</v>
      </c>
      <c r="AI105">
        <v>44.3</v>
      </c>
      <c r="AJ105">
        <v>71.8</v>
      </c>
      <c r="BB105" t="s">
        <v>1</v>
      </c>
      <c r="BC105" t="str">
        <f>IFERROR(VLOOKUP(BB105,'class and classification'!$A$1:$B$338,2,FALSE),VLOOKUP(BB105,'class and classification'!$A$340:$B$378,2,FALSE))</f>
        <v>Predominantly Rural</v>
      </c>
      <c r="BD105" t="str">
        <f>IFERROR(VLOOKUP(BB105,'class and classification'!$A$1:$C$338,3,FALSE),VLOOKUP(BB105,'class and classification'!$A$340:$C$378,3,FALSE))</f>
        <v>SD</v>
      </c>
      <c r="BG105">
        <v>1</v>
      </c>
      <c r="BH105">
        <v>1.7</v>
      </c>
      <c r="BI105">
        <v>2.8</v>
      </c>
      <c r="BJ105">
        <v>3.4</v>
      </c>
      <c r="BL105" t="s">
        <v>1</v>
      </c>
      <c r="BM105" t="str">
        <f>IFERROR(VLOOKUP(BL105,'class and classification'!$A$1:$B$338,2,FALSE),VLOOKUP(BL105,'class and classification'!$A$340:$B$378,2,FALSE))</f>
        <v>Predominantly Rural</v>
      </c>
      <c r="BN105" t="str">
        <f>IFERROR(VLOOKUP(BL105,'class and classification'!$A$1:$C$338,3,FALSE),VLOOKUP(BL105,'class and classification'!$A$340:$C$378,3,FALSE))</f>
        <v>SD</v>
      </c>
      <c r="BP105">
        <v>25.2</v>
      </c>
      <c r="BQ105">
        <v>57.58</v>
      </c>
      <c r="BR105">
        <v>61.43</v>
      </c>
      <c r="BS105">
        <v>62.81</v>
      </c>
      <c r="BT105">
        <v>63.74</v>
      </c>
    </row>
    <row r="106" spans="1:72" x14ac:dyDescent="0.3">
      <c r="AB106" t="s">
        <v>291</v>
      </c>
      <c r="AC106" t="str">
        <f>IFERROR(VLOOKUP(AB106,'class and classification'!$A$1:$B$338,2,FALSE),VLOOKUP(AB106,'class and classification'!$A$340:$B$378,2,FALSE))</f>
        <v>Predominantly Urban</v>
      </c>
      <c r="AD106" t="str">
        <f>IFERROR(VLOOKUP(AB106,'class and classification'!$A$1:$C$338,3,FALSE),VLOOKUP(AB106,'class and classification'!$A$340:$C$378,3,FALSE))</f>
        <v>L</v>
      </c>
      <c r="AI106">
        <v>33.4</v>
      </c>
      <c r="AJ106">
        <v>76.400000000000006</v>
      </c>
      <c r="BB106" t="s">
        <v>20</v>
      </c>
      <c r="BC106" t="str">
        <f>IFERROR(VLOOKUP(BB106,'class and classification'!$A$1:$B$338,2,FALSE),VLOOKUP(BB106,'class and classification'!$A$340:$B$378,2,FALSE))</f>
        <v>Urban with Significant Rural</v>
      </c>
      <c r="BD106" t="str">
        <f>IFERROR(VLOOKUP(BB106,'class and classification'!$A$1:$C$338,3,FALSE),VLOOKUP(BB106,'class and classification'!$A$340:$C$378,3,FALSE))</f>
        <v>SD</v>
      </c>
      <c r="BG106">
        <v>0.4</v>
      </c>
      <c r="BH106">
        <v>0.7</v>
      </c>
      <c r="BI106">
        <v>0.9</v>
      </c>
      <c r="BJ106">
        <v>5.2</v>
      </c>
      <c r="BL106" t="s">
        <v>20</v>
      </c>
      <c r="BM106" t="str">
        <f>IFERROR(VLOOKUP(BL106,'class and classification'!$A$1:$B$338,2,FALSE),VLOOKUP(BL106,'class and classification'!$A$340:$B$378,2,FALSE))</f>
        <v>Urban with Significant Rural</v>
      </c>
      <c r="BN106" t="str">
        <f>IFERROR(VLOOKUP(BL106,'class and classification'!$A$1:$C$338,3,FALSE),VLOOKUP(BL106,'class and classification'!$A$340:$C$378,3,FALSE))</f>
        <v>SD</v>
      </c>
      <c r="BP106">
        <v>15.79</v>
      </c>
      <c r="BQ106">
        <v>79.8</v>
      </c>
      <c r="BR106">
        <v>90.09</v>
      </c>
      <c r="BS106">
        <v>89.94</v>
      </c>
      <c r="BT106">
        <v>92.56</v>
      </c>
    </row>
    <row r="107" spans="1:72" x14ac:dyDescent="0.3">
      <c r="AB107" t="s">
        <v>305</v>
      </c>
      <c r="AC107" t="str">
        <f>IFERROR(VLOOKUP(AB107,'class and classification'!$A$1:$B$338,2,FALSE),VLOOKUP(AB107,'class and classification'!$A$340:$B$378,2,FALSE))</f>
        <v>Predominantly Urban</v>
      </c>
      <c r="AD107" t="str">
        <f>IFERROR(VLOOKUP(AB107,'class and classification'!$A$1:$C$338,3,FALSE),VLOOKUP(AB107,'class and classification'!$A$340:$C$378,3,FALSE))</f>
        <v>L</v>
      </c>
      <c r="AI107">
        <v>56.1</v>
      </c>
      <c r="AJ107">
        <v>67.8</v>
      </c>
      <c r="BB107" t="s">
        <v>57</v>
      </c>
      <c r="BC107" t="str">
        <f>IFERROR(VLOOKUP(BB107,'class and classification'!$A$1:$B$338,2,FALSE),VLOOKUP(BB107,'class and classification'!$A$340:$B$378,2,FALSE))</f>
        <v>Urban with Significant Rural</v>
      </c>
      <c r="BD107" t="str">
        <f>IFERROR(VLOOKUP(BB107,'class and classification'!$A$1:$C$338,3,FALSE),VLOOKUP(BB107,'class and classification'!$A$340:$C$378,3,FALSE))</f>
        <v>SD</v>
      </c>
      <c r="BG107">
        <v>2.4</v>
      </c>
      <c r="BH107">
        <v>3</v>
      </c>
      <c r="BI107">
        <v>5.4</v>
      </c>
      <c r="BJ107">
        <v>6.5</v>
      </c>
      <c r="BL107" t="s">
        <v>57</v>
      </c>
      <c r="BM107" t="str">
        <f>IFERROR(VLOOKUP(BL107,'class and classification'!$A$1:$B$338,2,FALSE),VLOOKUP(BL107,'class and classification'!$A$340:$B$378,2,FALSE))</f>
        <v>Urban with Significant Rural</v>
      </c>
      <c r="BN107" t="str">
        <f>IFERROR(VLOOKUP(BL107,'class and classification'!$A$1:$C$338,3,FALSE),VLOOKUP(BL107,'class and classification'!$A$340:$C$378,3,FALSE))</f>
        <v>SD</v>
      </c>
      <c r="BP107">
        <v>30.41</v>
      </c>
      <c r="BQ107">
        <v>55.84</v>
      </c>
      <c r="BR107">
        <v>54.39</v>
      </c>
      <c r="BS107">
        <v>67</v>
      </c>
      <c r="BT107">
        <v>70.34</v>
      </c>
    </row>
    <row r="108" spans="1:72" x14ac:dyDescent="0.3">
      <c r="A108" t="s">
        <v>1279</v>
      </c>
      <c r="AB108" t="s">
        <v>15</v>
      </c>
      <c r="AC108" t="str">
        <f>IFERROR(VLOOKUP(AB108,'class and classification'!$A$1:$B$338,2,FALSE),VLOOKUP(AB108,'class and classification'!$A$340:$B$378,2,FALSE))</f>
        <v>Predominantly Urban</v>
      </c>
      <c r="AD108" t="str">
        <f>IFERROR(VLOOKUP(AB108,'class and classification'!$A$1:$C$338,3,FALSE),VLOOKUP(AB108,'class and classification'!$A$340:$C$378,3,FALSE))</f>
        <v>L</v>
      </c>
      <c r="AI108">
        <v>51.8</v>
      </c>
      <c r="AJ108">
        <v>89.1</v>
      </c>
      <c r="BB108" t="s">
        <v>71</v>
      </c>
      <c r="BC108" t="str">
        <f>IFERROR(VLOOKUP(BB108,'class and classification'!$A$1:$B$338,2,FALSE),VLOOKUP(BB108,'class and classification'!$A$340:$B$378,2,FALSE))</f>
        <v>Predominantly Rural</v>
      </c>
      <c r="BD108" t="str">
        <f>IFERROR(VLOOKUP(BB108,'class and classification'!$A$1:$C$338,3,FALSE),VLOOKUP(BB108,'class and classification'!$A$340:$C$378,3,FALSE))</f>
        <v>SD</v>
      </c>
      <c r="BG108">
        <v>0.5</v>
      </c>
      <c r="BH108">
        <v>1.2</v>
      </c>
      <c r="BI108">
        <v>1.6</v>
      </c>
      <c r="BJ108">
        <v>1.9</v>
      </c>
      <c r="BL108" t="s">
        <v>71</v>
      </c>
      <c r="BM108" t="str">
        <f>IFERROR(VLOOKUP(BL108,'class and classification'!$A$1:$B$338,2,FALSE),VLOOKUP(BL108,'class and classification'!$A$340:$B$378,2,FALSE))</f>
        <v>Predominantly Rural</v>
      </c>
      <c r="BN108" t="str">
        <f>IFERROR(VLOOKUP(BL108,'class and classification'!$A$1:$C$338,3,FALSE),VLOOKUP(BL108,'class and classification'!$A$340:$C$378,3,FALSE))</f>
        <v>SD</v>
      </c>
      <c r="BP108">
        <v>14.13</v>
      </c>
      <c r="BQ108">
        <v>49.68</v>
      </c>
      <c r="BR108">
        <v>56.1</v>
      </c>
      <c r="BS108">
        <v>56.86</v>
      </c>
      <c r="BT108">
        <v>57.33</v>
      </c>
    </row>
    <row r="109" spans="1:72" x14ac:dyDescent="0.3">
      <c r="B109" t="s">
        <v>33</v>
      </c>
      <c r="C109" t="str">
        <f>IFERROR(VLOOKUP(B109,'class and classification'!$A$1:$B$338,2,FALSE),VLOOKUP(B109,'class and classification'!$A$340:$B$378,2,FALSE))</f>
        <v>Predominantly Urban</v>
      </c>
      <c r="D109" t="str">
        <f>IFERROR(VLOOKUP(B109,'class and classification'!$A$1:$C$338,3,FALSE),VLOOKUP(B109,'class and classification'!$A$340:$C$378,3,FALSE))</f>
        <v>MD</v>
      </c>
      <c r="E109">
        <v>97</v>
      </c>
      <c r="F109">
        <v>98</v>
      </c>
      <c r="G109">
        <v>98.7</v>
      </c>
      <c r="H109">
        <v>98.3</v>
      </c>
      <c r="I109">
        <v>98.3</v>
      </c>
      <c r="J109">
        <v>98.1</v>
      </c>
      <c r="AB109" t="s">
        <v>17</v>
      </c>
      <c r="AC109" t="str">
        <f>IFERROR(VLOOKUP(AB109,'class and classification'!$A$1:$B$338,2,FALSE),VLOOKUP(AB109,'class and classification'!$A$340:$B$378,2,FALSE))</f>
        <v>Predominantly Urban</v>
      </c>
      <c r="AD109" t="str">
        <f>IFERROR(VLOOKUP(AB109,'class and classification'!$A$1:$C$338,3,FALSE),VLOOKUP(AB109,'class and classification'!$A$340:$C$378,3,FALSE))</f>
        <v>L</v>
      </c>
      <c r="AI109">
        <v>21.1</v>
      </c>
      <c r="AJ109">
        <v>56.6</v>
      </c>
      <c r="BB109" t="s">
        <v>99</v>
      </c>
      <c r="BC109" t="str">
        <f>IFERROR(VLOOKUP(BB109,'class and classification'!$A$1:$B$338,2,FALSE),VLOOKUP(BB109,'class and classification'!$A$340:$B$378,2,FALSE))</f>
        <v>Predominantly Rural</v>
      </c>
      <c r="BD109" t="str">
        <f>IFERROR(VLOOKUP(BB109,'class and classification'!$A$1:$C$338,3,FALSE),VLOOKUP(BB109,'class and classification'!$A$340:$C$378,3,FALSE))</f>
        <v>SD</v>
      </c>
      <c r="BG109">
        <v>2.6</v>
      </c>
      <c r="BH109">
        <v>3.3</v>
      </c>
      <c r="BI109">
        <v>4.9000000000000004</v>
      </c>
      <c r="BJ109">
        <v>6.1</v>
      </c>
      <c r="BL109" t="s">
        <v>99</v>
      </c>
      <c r="BM109" t="str">
        <f>IFERROR(VLOOKUP(BL109,'class and classification'!$A$1:$B$338,2,FALSE),VLOOKUP(BL109,'class and classification'!$A$340:$B$378,2,FALSE))</f>
        <v>Predominantly Rural</v>
      </c>
      <c r="BN109" t="str">
        <f>IFERROR(VLOOKUP(BL109,'class and classification'!$A$1:$C$338,3,FALSE),VLOOKUP(BL109,'class and classification'!$A$340:$C$378,3,FALSE))</f>
        <v>SD</v>
      </c>
      <c r="BP109">
        <v>17.87</v>
      </c>
      <c r="BQ109">
        <v>55.03</v>
      </c>
      <c r="BR109">
        <v>53.98</v>
      </c>
      <c r="BS109">
        <v>56.36</v>
      </c>
      <c r="BT109">
        <v>57.28</v>
      </c>
    </row>
    <row r="110" spans="1:72" x14ac:dyDescent="0.3">
      <c r="B110" t="s">
        <v>51</v>
      </c>
      <c r="C110" t="str">
        <f>IFERROR(VLOOKUP(B110,'class and classification'!$A$1:$B$338,2,FALSE),VLOOKUP(B110,'class and classification'!$A$340:$B$378,2,FALSE))</f>
        <v>Predominantly Urban</v>
      </c>
      <c r="D110" t="str">
        <f>IFERROR(VLOOKUP(B110,'class and classification'!$A$1:$C$338,3,FALSE),VLOOKUP(B110,'class and classification'!$A$340:$C$378,3,FALSE))</f>
        <v>MD</v>
      </c>
      <c r="E110">
        <v>96</v>
      </c>
      <c r="F110">
        <v>97</v>
      </c>
      <c r="G110">
        <v>97.3</v>
      </c>
      <c r="H110">
        <v>96.9</v>
      </c>
      <c r="I110">
        <v>97.4</v>
      </c>
      <c r="J110">
        <v>97.4</v>
      </c>
      <c r="AB110" t="s">
        <v>27</v>
      </c>
      <c r="AC110" t="str">
        <f>IFERROR(VLOOKUP(AB110,'class and classification'!$A$1:$B$338,2,FALSE),VLOOKUP(AB110,'class and classification'!$A$340:$B$378,2,FALSE))</f>
        <v>Predominantly Urban</v>
      </c>
      <c r="AD110" t="str">
        <f>IFERROR(VLOOKUP(AB110,'class and classification'!$A$1:$C$338,3,FALSE),VLOOKUP(AB110,'class and classification'!$A$340:$C$378,3,FALSE))</f>
        <v>L</v>
      </c>
      <c r="AI110">
        <v>27</v>
      </c>
      <c r="AJ110">
        <v>80.8</v>
      </c>
      <c r="BB110" t="s">
        <v>243</v>
      </c>
      <c r="BC110" t="str">
        <f>IFERROR(VLOOKUP(BB110,'class and classification'!$A$1:$B$338,2,FALSE),VLOOKUP(BB110,'class and classification'!$A$340:$B$378,2,FALSE))</f>
        <v>Predominantly Rural</v>
      </c>
      <c r="BD110" t="str">
        <f>IFERROR(VLOOKUP(BB110,'class and classification'!$A$1:$C$338,3,FALSE),VLOOKUP(BB110,'class and classification'!$A$340:$C$378,3,FALSE))</f>
        <v>SD</v>
      </c>
      <c r="BG110">
        <v>5.4</v>
      </c>
      <c r="BH110">
        <v>8.3000000000000007</v>
      </c>
      <c r="BI110">
        <v>10.4</v>
      </c>
      <c r="BJ110">
        <v>12.7</v>
      </c>
      <c r="BL110" t="s">
        <v>243</v>
      </c>
      <c r="BM110" t="str">
        <f>IFERROR(VLOOKUP(BL110,'class and classification'!$A$1:$B$338,2,FALSE),VLOOKUP(BL110,'class and classification'!$A$340:$B$378,2,FALSE))</f>
        <v>Predominantly Rural</v>
      </c>
      <c r="BN110" t="str">
        <f>IFERROR(VLOOKUP(BL110,'class and classification'!$A$1:$C$338,3,FALSE),VLOOKUP(BL110,'class and classification'!$A$340:$C$378,3,FALSE))</f>
        <v>SD</v>
      </c>
      <c r="BP110">
        <v>25.66</v>
      </c>
      <c r="BQ110">
        <v>45.89</v>
      </c>
      <c r="BR110">
        <v>49.75</v>
      </c>
      <c r="BS110">
        <v>50.77</v>
      </c>
      <c r="BT110">
        <v>53.18</v>
      </c>
    </row>
    <row r="111" spans="1:72" x14ac:dyDescent="0.3">
      <c r="B111" t="s">
        <v>165</v>
      </c>
      <c r="C111" t="str">
        <f>IFERROR(VLOOKUP(B111,'class and classification'!$A$1:$B$338,2,FALSE),VLOOKUP(B111,'class and classification'!$A$340:$B$378,2,FALSE))</f>
        <v>Predominantly Urban</v>
      </c>
      <c r="D111" t="str">
        <f>IFERROR(VLOOKUP(B111,'class and classification'!$A$1:$C$338,3,FALSE),VLOOKUP(B111,'class and classification'!$A$340:$C$378,3,FALSE))</f>
        <v>MD</v>
      </c>
      <c r="E111">
        <v>88</v>
      </c>
      <c r="F111">
        <v>92</v>
      </c>
      <c r="G111">
        <v>95.199999999999989</v>
      </c>
      <c r="H111">
        <v>94.199999999999989</v>
      </c>
      <c r="I111">
        <v>94.5</v>
      </c>
      <c r="J111">
        <v>93</v>
      </c>
      <c r="AB111" t="s">
        <v>40</v>
      </c>
      <c r="AC111" t="str">
        <f>IFERROR(VLOOKUP(AB111,'class and classification'!$A$1:$B$338,2,FALSE),VLOOKUP(AB111,'class and classification'!$A$340:$B$378,2,FALSE))</f>
        <v>Predominantly Urban</v>
      </c>
      <c r="AD111" t="str">
        <f>IFERROR(VLOOKUP(AB111,'class and classification'!$A$1:$C$338,3,FALSE),VLOOKUP(AB111,'class and classification'!$A$340:$C$378,3,FALSE))</f>
        <v>L</v>
      </c>
      <c r="AI111">
        <v>25.5</v>
      </c>
      <c r="AJ111">
        <v>73.5</v>
      </c>
      <c r="BB111" t="s">
        <v>50</v>
      </c>
      <c r="BC111" t="str">
        <f>IFERROR(VLOOKUP(BB111,'class and classification'!$A$1:$B$338,2,FALSE),VLOOKUP(BB111,'class and classification'!$A$340:$B$378,2,FALSE))</f>
        <v>Predominantly Urban</v>
      </c>
      <c r="BD111" t="str">
        <f>IFERROR(VLOOKUP(BB111,'class and classification'!$A$1:$C$338,3,FALSE),VLOOKUP(BB111,'class and classification'!$A$340:$C$378,3,FALSE))</f>
        <v>SD</v>
      </c>
      <c r="BG111">
        <v>0.2</v>
      </c>
      <c r="BH111">
        <v>0.6</v>
      </c>
      <c r="BI111">
        <v>0.9</v>
      </c>
      <c r="BJ111">
        <v>1.9</v>
      </c>
      <c r="BL111" t="s">
        <v>50</v>
      </c>
      <c r="BM111" t="str">
        <f>IFERROR(VLOOKUP(BL111,'class and classification'!$A$1:$B$338,2,FALSE),VLOOKUP(BL111,'class and classification'!$A$340:$B$378,2,FALSE))</f>
        <v>Predominantly Urban</v>
      </c>
      <c r="BN111" t="str">
        <f>IFERROR(VLOOKUP(BL111,'class and classification'!$A$1:$C$338,3,FALSE),VLOOKUP(BL111,'class and classification'!$A$340:$C$378,3,FALSE))</f>
        <v>SD</v>
      </c>
      <c r="BP111">
        <v>64.75</v>
      </c>
      <c r="BQ111">
        <v>77.19</v>
      </c>
      <c r="BR111">
        <v>77.06</v>
      </c>
      <c r="BS111">
        <v>75.92</v>
      </c>
      <c r="BT111">
        <v>75.56</v>
      </c>
    </row>
    <row r="112" spans="1:72" x14ac:dyDescent="0.3">
      <c r="B112" t="s">
        <v>199</v>
      </c>
      <c r="C112" t="str">
        <f>IFERROR(VLOOKUP(B112,'class and classification'!$A$1:$B$338,2,FALSE),VLOOKUP(B112,'class and classification'!$A$340:$B$378,2,FALSE))</f>
        <v>Predominantly Urban</v>
      </c>
      <c r="D112" t="str">
        <f>IFERROR(VLOOKUP(B112,'class and classification'!$A$1:$C$338,3,FALSE),VLOOKUP(B112,'class and classification'!$A$340:$C$378,3,FALSE))</f>
        <v>MD</v>
      </c>
      <c r="E112">
        <v>97</v>
      </c>
      <c r="F112">
        <v>97</v>
      </c>
      <c r="G112">
        <v>98.2</v>
      </c>
      <c r="H112">
        <v>98.1</v>
      </c>
      <c r="I112">
        <v>98.2</v>
      </c>
      <c r="J112">
        <v>98.2</v>
      </c>
      <c r="AB112" t="s">
        <v>45</v>
      </c>
      <c r="AC112" t="str">
        <f>IFERROR(VLOOKUP(AB112,'class and classification'!$A$1:$B$338,2,FALSE),VLOOKUP(AB112,'class and classification'!$A$340:$B$378,2,FALSE))</f>
        <v>Predominantly Urban</v>
      </c>
      <c r="AD112" t="str">
        <f>IFERROR(VLOOKUP(AB112,'class and classification'!$A$1:$C$338,3,FALSE),VLOOKUP(AB112,'class and classification'!$A$340:$C$378,3,FALSE))</f>
        <v>L</v>
      </c>
      <c r="AI112">
        <v>3.2</v>
      </c>
      <c r="AJ112">
        <v>87.2</v>
      </c>
      <c r="BB112" t="s">
        <v>68</v>
      </c>
      <c r="BC112" t="str">
        <f>IFERROR(VLOOKUP(BB112,'class and classification'!$A$1:$B$338,2,FALSE),VLOOKUP(BB112,'class and classification'!$A$340:$B$378,2,FALSE))</f>
        <v>Urban with Significant Rural</v>
      </c>
      <c r="BD112" t="str">
        <f>IFERROR(VLOOKUP(BB112,'class and classification'!$A$1:$C$338,3,FALSE),VLOOKUP(BB112,'class and classification'!$A$340:$C$378,3,FALSE))</f>
        <v>SD</v>
      </c>
      <c r="BG112">
        <v>3.5</v>
      </c>
      <c r="BH112">
        <v>4.2</v>
      </c>
      <c r="BI112">
        <v>11.5</v>
      </c>
      <c r="BJ112">
        <v>19.2</v>
      </c>
      <c r="BL112" t="s">
        <v>68</v>
      </c>
      <c r="BM112" t="str">
        <f>IFERROR(VLOOKUP(BL112,'class and classification'!$A$1:$B$338,2,FALSE),VLOOKUP(BL112,'class and classification'!$A$340:$B$378,2,FALSE))</f>
        <v>Urban with Significant Rural</v>
      </c>
      <c r="BN112" t="str">
        <f>IFERROR(VLOOKUP(BL112,'class and classification'!$A$1:$C$338,3,FALSE),VLOOKUP(BL112,'class and classification'!$A$340:$C$378,3,FALSE))</f>
        <v>SD</v>
      </c>
      <c r="BP112">
        <v>45.13</v>
      </c>
      <c r="BQ112">
        <v>58.52</v>
      </c>
      <c r="BR112">
        <v>53.45</v>
      </c>
      <c r="BS112">
        <v>54.03</v>
      </c>
      <c r="BT112">
        <v>68.239999999999995</v>
      </c>
    </row>
    <row r="113" spans="1:72" x14ac:dyDescent="0.3">
      <c r="B113" t="s">
        <v>214</v>
      </c>
      <c r="C113" t="str">
        <f>IFERROR(VLOOKUP(B113,'class and classification'!$A$1:$B$338,2,FALSE),VLOOKUP(B113,'class and classification'!$A$340:$B$378,2,FALSE))</f>
        <v>Predominantly Urban</v>
      </c>
      <c r="D113" t="str">
        <f>IFERROR(VLOOKUP(B113,'class and classification'!$A$1:$C$338,3,FALSE),VLOOKUP(B113,'class and classification'!$A$340:$C$378,3,FALSE))</f>
        <v>MD</v>
      </c>
      <c r="E113">
        <v>97</v>
      </c>
      <c r="F113">
        <v>98</v>
      </c>
      <c r="G113">
        <v>98</v>
      </c>
      <c r="H113">
        <v>97.7</v>
      </c>
      <c r="I113">
        <v>97.7</v>
      </c>
      <c r="J113">
        <v>97.4</v>
      </c>
      <c r="AB113" t="s">
        <v>78</v>
      </c>
      <c r="AC113" t="str">
        <f>IFERROR(VLOOKUP(AB113,'class and classification'!$A$1:$B$338,2,FALSE),VLOOKUP(AB113,'class and classification'!$A$340:$B$378,2,FALSE))</f>
        <v>Predominantly Urban</v>
      </c>
      <c r="AD113" t="str">
        <f>IFERROR(VLOOKUP(AB113,'class and classification'!$A$1:$C$338,3,FALSE),VLOOKUP(AB113,'class and classification'!$A$340:$C$378,3,FALSE))</f>
        <v>L</v>
      </c>
      <c r="AI113">
        <v>19.8</v>
      </c>
      <c r="AJ113">
        <v>84</v>
      </c>
      <c r="BB113" t="s">
        <v>110</v>
      </c>
      <c r="BC113" t="str">
        <f>IFERROR(VLOOKUP(BB113,'class and classification'!$A$1:$B$338,2,FALSE),VLOOKUP(BB113,'class and classification'!$A$340:$B$378,2,FALSE))</f>
        <v>Predominantly Urban</v>
      </c>
      <c r="BD113" t="str">
        <f>IFERROR(VLOOKUP(BB113,'class and classification'!$A$1:$C$338,3,FALSE),VLOOKUP(BB113,'class and classification'!$A$340:$C$378,3,FALSE))</f>
        <v>SD</v>
      </c>
      <c r="BG113">
        <v>1.8</v>
      </c>
      <c r="BH113">
        <v>3.1</v>
      </c>
      <c r="BI113">
        <v>5.4</v>
      </c>
      <c r="BJ113">
        <v>15.8</v>
      </c>
      <c r="BL113" t="s">
        <v>110</v>
      </c>
      <c r="BM113" t="str">
        <f>IFERROR(VLOOKUP(BL113,'class and classification'!$A$1:$B$338,2,FALSE),VLOOKUP(BL113,'class and classification'!$A$340:$B$378,2,FALSE))</f>
        <v>Predominantly Urban</v>
      </c>
      <c r="BN113" t="str">
        <f>IFERROR(VLOOKUP(BL113,'class and classification'!$A$1:$C$338,3,FALSE),VLOOKUP(BL113,'class and classification'!$A$340:$C$378,3,FALSE))</f>
        <v>SD</v>
      </c>
      <c r="BP113">
        <v>50.21</v>
      </c>
      <c r="BQ113">
        <v>64.959999999999994</v>
      </c>
      <c r="BR113">
        <v>64.849999999999994</v>
      </c>
      <c r="BS113">
        <v>65.239999999999995</v>
      </c>
      <c r="BT113">
        <v>65.36</v>
      </c>
    </row>
    <row r="114" spans="1:72" x14ac:dyDescent="0.3">
      <c r="B114" t="s">
        <v>225</v>
      </c>
      <c r="C114" t="str">
        <f>IFERROR(VLOOKUP(B114,'class and classification'!$A$1:$B$338,2,FALSE),VLOOKUP(B114,'class and classification'!$A$340:$B$378,2,FALSE))</f>
        <v>Predominantly Urban</v>
      </c>
      <c r="D114" t="str">
        <f>IFERROR(VLOOKUP(B114,'class and classification'!$A$1:$C$338,3,FALSE),VLOOKUP(B114,'class and classification'!$A$340:$C$378,3,FALSE))</f>
        <v>MD</v>
      </c>
      <c r="E114">
        <v>90</v>
      </c>
      <c r="F114">
        <v>93</v>
      </c>
      <c r="G114">
        <v>96.300000000000011</v>
      </c>
      <c r="H114">
        <v>95.7</v>
      </c>
      <c r="I114">
        <v>95.9</v>
      </c>
      <c r="J114">
        <v>95.6</v>
      </c>
      <c r="AB114" t="s">
        <v>88</v>
      </c>
      <c r="AC114" t="str">
        <f>IFERROR(VLOOKUP(AB114,'class and classification'!$A$1:$B$338,2,FALSE),VLOOKUP(AB114,'class and classification'!$A$340:$B$378,2,FALSE))</f>
        <v>Predominantly Urban</v>
      </c>
      <c r="AD114" t="str">
        <f>IFERROR(VLOOKUP(AB114,'class and classification'!$A$1:$C$338,3,FALSE),VLOOKUP(AB114,'class and classification'!$A$340:$C$378,3,FALSE))</f>
        <v>L</v>
      </c>
      <c r="AI114">
        <v>15.8</v>
      </c>
      <c r="AJ114">
        <v>73.3</v>
      </c>
      <c r="BB114" t="s">
        <v>141</v>
      </c>
      <c r="BC114" t="str">
        <f>IFERROR(VLOOKUP(BB114,'class and classification'!$A$1:$B$338,2,FALSE),VLOOKUP(BB114,'class and classification'!$A$340:$B$378,2,FALSE))</f>
        <v>Predominantly Urban</v>
      </c>
      <c r="BD114" t="str">
        <f>IFERROR(VLOOKUP(BB114,'class and classification'!$A$1:$C$338,3,FALSE),VLOOKUP(BB114,'class and classification'!$A$340:$C$378,3,FALSE))</f>
        <v>SD</v>
      </c>
      <c r="BG114">
        <v>0.1</v>
      </c>
      <c r="BH114">
        <v>0.6</v>
      </c>
      <c r="BI114">
        <v>7.4</v>
      </c>
      <c r="BJ114">
        <v>17.399999999999999</v>
      </c>
      <c r="BL114" t="s">
        <v>141</v>
      </c>
      <c r="BM114" t="str">
        <f>IFERROR(VLOOKUP(BL114,'class and classification'!$A$1:$B$338,2,FALSE),VLOOKUP(BL114,'class and classification'!$A$340:$B$378,2,FALSE))</f>
        <v>Predominantly Urban</v>
      </c>
      <c r="BN114" t="str">
        <f>IFERROR(VLOOKUP(BL114,'class and classification'!$A$1:$C$338,3,FALSE),VLOOKUP(BL114,'class and classification'!$A$340:$C$378,3,FALSE))</f>
        <v>SD</v>
      </c>
      <c r="BP114">
        <v>81.52</v>
      </c>
      <c r="BQ114">
        <v>91.83</v>
      </c>
      <c r="BR114">
        <v>91.68</v>
      </c>
      <c r="BS114">
        <v>91.38</v>
      </c>
      <c r="BT114">
        <v>92.41</v>
      </c>
    </row>
    <row r="115" spans="1:72" x14ac:dyDescent="0.3">
      <c r="B115" t="s">
        <v>259</v>
      </c>
      <c r="C115" t="str">
        <f>IFERROR(VLOOKUP(B115,'class and classification'!$A$1:$B$338,2,FALSE),VLOOKUP(B115,'class and classification'!$A$340:$B$378,2,FALSE))</f>
        <v>Predominantly Urban</v>
      </c>
      <c r="D115" t="str">
        <f>IFERROR(VLOOKUP(B115,'class and classification'!$A$1:$C$338,3,FALSE),VLOOKUP(B115,'class and classification'!$A$340:$C$378,3,FALSE))</f>
        <v>MD</v>
      </c>
      <c r="E115">
        <v>98</v>
      </c>
      <c r="F115">
        <v>98</v>
      </c>
      <c r="G115">
        <v>98.9</v>
      </c>
      <c r="H115">
        <v>98.5</v>
      </c>
      <c r="I115">
        <v>98.3</v>
      </c>
      <c r="J115">
        <v>97.8</v>
      </c>
      <c r="AB115" t="s">
        <v>101</v>
      </c>
      <c r="AC115" t="str">
        <f>IFERROR(VLOOKUP(AB115,'class and classification'!$A$1:$B$338,2,FALSE),VLOOKUP(AB115,'class and classification'!$A$340:$B$378,2,FALSE))</f>
        <v>Predominantly Urban</v>
      </c>
      <c r="AD115" t="str">
        <f>IFERROR(VLOOKUP(AB115,'class and classification'!$A$1:$C$338,3,FALSE),VLOOKUP(AB115,'class and classification'!$A$340:$C$378,3,FALSE))</f>
        <v>L</v>
      </c>
      <c r="AI115">
        <v>2.9</v>
      </c>
      <c r="AJ115">
        <v>86.3</v>
      </c>
      <c r="BB115" t="s">
        <v>153</v>
      </c>
      <c r="BC115" t="str">
        <f>IFERROR(VLOOKUP(BB115,'class and classification'!$A$1:$B$338,2,FALSE),VLOOKUP(BB115,'class and classification'!$A$340:$B$378,2,FALSE))</f>
        <v>Urban with Significant Rural</v>
      </c>
      <c r="BD115" t="str">
        <f>IFERROR(VLOOKUP(BB115,'class and classification'!$A$1:$C$338,3,FALSE),VLOOKUP(BB115,'class and classification'!$A$340:$C$378,3,FALSE))</f>
        <v>SD</v>
      </c>
      <c r="BG115">
        <v>7.7</v>
      </c>
      <c r="BH115">
        <v>10.4</v>
      </c>
      <c r="BI115">
        <v>14.2</v>
      </c>
      <c r="BJ115">
        <v>17.8</v>
      </c>
      <c r="BL115" t="s">
        <v>153</v>
      </c>
      <c r="BM115" t="str">
        <f>IFERROR(VLOOKUP(BL115,'class and classification'!$A$1:$B$338,2,FALSE),VLOOKUP(BL115,'class and classification'!$A$340:$B$378,2,FALSE))</f>
        <v>Urban with Significant Rural</v>
      </c>
      <c r="BN115" t="str">
        <f>IFERROR(VLOOKUP(BL115,'class and classification'!$A$1:$C$338,3,FALSE),VLOOKUP(BL115,'class and classification'!$A$340:$C$378,3,FALSE))</f>
        <v>SD</v>
      </c>
      <c r="BP115">
        <v>53.88</v>
      </c>
      <c r="BQ115">
        <v>77.89</v>
      </c>
      <c r="BR115">
        <v>78.88</v>
      </c>
      <c r="BS115">
        <v>79.489999999999995</v>
      </c>
      <c r="BT115">
        <v>80.900000000000006</v>
      </c>
    </row>
    <row r="116" spans="1:72" x14ac:dyDescent="0.3">
      <c r="B116" t="s">
        <v>269</v>
      </c>
      <c r="C116" t="str">
        <f>IFERROR(VLOOKUP(B116,'class and classification'!$A$1:$B$338,2,FALSE),VLOOKUP(B116,'class and classification'!$A$340:$B$378,2,FALSE))</f>
        <v>Predominantly Urban</v>
      </c>
      <c r="D116" t="str">
        <f>IFERROR(VLOOKUP(B116,'class and classification'!$A$1:$C$338,3,FALSE),VLOOKUP(B116,'class and classification'!$A$340:$C$378,3,FALSE))</f>
        <v>MD</v>
      </c>
      <c r="E116">
        <v>96</v>
      </c>
      <c r="F116">
        <v>96</v>
      </c>
      <c r="G116">
        <v>96.9</v>
      </c>
      <c r="H116">
        <v>96.699999999999989</v>
      </c>
      <c r="I116">
        <v>97</v>
      </c>
      <c r="J116">
        <v>96.9</v>
      </c>
      <c r="AB116" t="s">
        <v>117</v>
      </c>
      <c r="AC116" t="str">
        <f>IFERROR(VLOOKUP(AB116,'class and classification'!$A$1:$B$338,2,FALSE),VLOOKUP(AB116,'class and classification'!$A$340:$B$378,2,FALSE))</f>
        <v>Predominantly Urban</v>
      </c>
      <c r="AD116" t="str">
        <f>IFERROR(VLOOKUP(AB116,'class and classification'!$A$1:$C$338,3,FALSE),VLOOKUP(AB116,'class and classification'!$A$340:$C$378,3,FALSE))</f>
        <v>L</v>
      </c>
      <c r="AI116">
        <v>19.899999999999999</v>
      </c>
      <c r="AJ116">
        <v>78.400000000000006</v>
      </c>
      <c r="BB116" t="s">
        <v>201</v>
      </c>
      <c r="BC116" t="str">
        <f>IFERROR(VLOOKUP(BB116,'class and classification'!$A$1:$B$338,2,FALSE),VLOOKUP(BB116,'class and classification'!$A$340:$B$378,2,FALSE))</f>
        <v>Predominantly Urban</v>
      </c>
      <c r="BD116" t="str">
        <f>IFERROR(VLOOKUP(BB116,'class and classification'!$A$1:$C$338,3,FALSE),VLOOKUP(BB116,'class and classification'!$A$340:$C$378,3,FALSE))</f>
        <v>SD</v>
      </c>
      <c r="BG116">
        <v>0.8</v>
      </c>
      <c r="BH116">
        <v>1.4</v>
      </c>
      <c r="BI116">
        <v>1.4</v>
      </c>
      <c r="BJ116">
        <v>6.2</v>
      </c>
      <c r="BL116" t="s">
        <v>201</v>
      </c>
      <c r="BM116" t="str">
        <f>IFERROR(VLOOKUP(BL116,'class and classification'!$A$1:$B$338,2,FALSE),VLOOKUP(BL116,'class and classification'!$A$340:$B$378,2,FALSE))</f>
        <v>Predominantly Urban</v>
      </c>
      <c r="BN116" t="str">
        <f>IFERROR(VLOOKUP(BL116,'class and classification'!$A$1:$C$338,3,FALSE),VLOOKUP(BL116,'class and classification'!$A$340:$C$378,3,FALSE))</f>
        <v>SD</v>
      </c>
      <c r="BP116">
        <v>65.31</v>
      </c>
      <c r="BQ116">
        <v>81.11</v>
      </c>
      <c r="BR116">
        <v>80.45</v>
      </c>
      <c r="BS116">
        <v>80.099999999999994</v>
      </c>
      <c r="BT116">
        <v>84.77</v>
      </c>
    </row>
    <row r="117" spans="1:72" x14ac:dyDescent="0.3">
      <c r="B117" t="s">
        <v>284</v>
      </c>
      <c r="C117" t="str">
        <f>IFERROR(VLOOKUP(B117,'class and classification'!$A$1:$B$338,2,FALSE),VLOOKUP(B117,'class and classification'!$A$340:$B$378,2,FALSE))</f>
        <v>Predominantly Urban</v>
      </c>
      <c r="D117" t="str">
        <f>IFERROR(VLOOKUP(B117,'class and classification'!$A$1:$C$338,3,FALSE),VLOOKUP(B117,'class and classification'!$A$340:$C$378,3,FALSE))</f>
        <v>MD</v>
      </c>
      <c r="E117">
        <v>96</v>
      </c>
      <c r="F117">
        <v>98</v>
      </c>
      <c r="G117">
        <v>98.1</v>
      </c>
      <c r="H117">
        <v>97.6</v>
      </c>
      <c r="I117">
        <v>97.7</v>
      </c>
      <c r="J117">
        <v>97.7</v>
      </c>
      <c r="AB117" t="s">
        <v>127</v>
      </c>
      <c r="AC117" t="str">
        <f>IFERROR(VLOOKUP(AB117,'class and classification'!$A$1:$B$338,2,FALSE),VLOOKUP(AB117,'class and classification'!$A$340:$B$378,2,FALSE))</f>
        <v>Predominantly Urban</v>
      </c>
      <c r="AD117" t="str">
        <f>IFERROR(VLOOKUP(AB117,'class and classification'!$A$1:$C$338,3,FALSE),VLOOKUP(AB117,'class and classification'!$A$340:$C$378,3,FALSE))</f>
        <v>L</v>
      </c>
      <c r="AI117">
        <v>15</v>
      </c>
      <c r="AJ117">
        <v>80.900000000000006</v>
      </c>
      <c r="BB117" t="s">
        <v>205</v>
      </c>
      <c r="BC117" t="str">
        <f>IFERROR(VLOOKUP(BB117,'class and classification'!$A$1:$B$338,2,FALSE),VLOOKUP(BB117,'class and classification'!$A$340:$B$378,2,FALSE))</f>
        <v>Predominantly Urban</v>
      </c>
      <c r="BD117" t="str">
        <f>IFERROR(VLOOKUP(BB117,'class and classification'!$A$1:$C$338,3,FALSE),VLOOKUP(BB117,'class and classification'!$A$340:$C$378,3,FALSE))</f>
        <v>SD</v>
      </c>
      <c r="BG117">
        <v>3.2</v>
      </c>
      <c r="BH117">
        <v>3.9</v>
      </c>
      <c r="BI117">
        <v>5.7</v>
      </c>
      <c r="BJ117">
        <v>7.2</v>
      </c>
      <c r="BL117" t="s">
        <v>205</v>
      </c>
      <c r="BM117" t="str">
        <f>IFERROR(VLOOKUP(BL117,'class and classification'!$A$1:$B$338,2,FALSE),VLOOKUP(BL117,'class and classification'!$A$340:$B$378,2,FALSE))</f>
        <v>Predominantly Urban</v>
      </c>
      <c r="BN117" t="str">
        <f>IFERROR(VLOOKUP(BL117,'class and classification'!$A$1:$C$338,3,FALSE),VLOOKUP(BL117,'class and classification'!$A$340:$C$378,3,FALSE))</f>
        <v>SD</v>
      </c>
      <c r="BP117">
        <v>74.11</v>
      </c>
      <c r="BQ117">
        <v>84.78</v>
      </c>
      <c r="BR117">
        <v>87.87</v>
      </c>
      <c r="BS117">
        <v>87.61</v>
      </c>
      <c r="BT117">
        <v>84.14</v>
      </c>
    </row>
    <row r="118" spans="1:72" x14ac:dyDescent="0.3">
      <c r="B118" t="s">
        <v>306</v>
      </c>
      <c r="C118" t="str">
        <f>IFERROR(VLOOKUP(B118,'class and classification'!$A$1:$B$338,2,FALSE),VLOOKUP(B118,'class and classification'!$A$340:$B$378,2,FALSE))</f>
        <v>Predominantly Urban</v>
      </c>
      <c r="D118" t="str">
        <f>IFERROR(VLOOKUP(B118,'class and classification'!$A$1:$C$338,3,FALSE),VLOOKUP(B118,'class and classification'!$A$340:$C$378,3,FALSE))</f>
        <v>MD</v>
      </c>
      <c r="E118">
        <v>97</v>
      </c>
      <c r="F118">
        <v>98</v>
      </c>
      <c r="G118">
        <v>98.9</v>
      </c>
      <c r="H118">
        <v>98.4</v>
      </c>
      <c r="I118">
        <v>98.2</v>
      </c>
      <c r="J118">
        <v>98.4</v>
      </c>
      <c r="AB118" t="s">
        <v>132</v>
      </c>
      <c r="AC118" t="str">
        <f>IFERROR(VLOOKUP(AB118,'class and classification'!$A$1:$B$338,2,FALSE),VLOOKUP(AB118,'class and classification'!$A$340:$B$378,2,FALSE))</f>
        <v>Predominantly Urban</v>
      </c>
      <c r="AD118" t="str">
        <f>IFERROR(VLOOKUP(AB118,'class and classification'!$A$1:$C$338,3,FALSE),VLOOKUP(AB118,'class and classification'!$A$340:$C$378,3,FALSE))</f>
        <v>L</v>
      </c>
      <c r="AI118">
        <v>4.5</v>
      </c>
      <c r="AJ118">
        <v>81.5</v>
      </c>
      <c r="BB118" t="s">
        <v>211</v>
      </c>
      <c r="BC118" t="str">
        <f>IFERROR(VLOOKUP(BB118,'class and classification'!$A$1:$B$338,2,FALSE),VLOOKUP(BB118,'class and classification'!$A$340:$B$378,2,FALSE))</f>
        <v>Predominantly Rural</v>
      </c>
      <c r="BD118" t="str">
        <f>IFERROR(VLOOKUP(BB118,'class and classification'!$A$1:$C$338,3,FALSE),VLOOKUP(BB118,'class and classification'!$A$340:$C$378,3,FALSE))</f>
        <v>SD</v>
      </c>
      <c r="BG118">
        <v>5.2</v>
      </c>
      <c r="BH118">
        <v>7.7</v>
      </c>
      <c r="BI118">
        <v>21.4</v>
      </c>
      <c r="BJ118">
        <v>41.8</v>
      </c>
      <c r="BL118" t="s">
        <v>211</v>
      </c>
      <c r="BM118" t="str">
        <f>IFERROR(VLOOKUP(BL118,'class and classification'!$A$1:$B$338,2,FALSE),VLOOKUP(BL118,'class and classification'!$A$340:$B$378,2,FALSE))</f>
        <v>Predominantly Rural</v>
      </c>
      <c r="BN118" t="str">
        <f>IFERROR(VLOOKUP(BL118,'class and classification'!$A$1:$C$338,3,FALSE),VLOOKUP(BL118,'class and classification'!$A$340:$C$378,3,FALSE))</f>
        <v>SD</v>
      </c>
      <c r="BP118">
        <v>6.37</v>
      </c>
      <c r="BQ118">
        <v>61.21</v>
      </c>
      <c r="BR118">
        <v>59.73</v>
      </c>
      <c r="BS118">
        <v>61.11</v>
      </c>
      <c r="BT118">
        <v>61.09</v>
      </c>
    </row>
    <row r="119" spans="1:72" x14ac:dyDescent="0.3">
      <c r="AB119" t="s">
        <v>136</v>
      </c>
      <c r="AC119" t="str">
        <f>IFERROR(VLOOKUP(AB119,'class and classification'!$A$1:$B$338,2,FALSE),VLOOKUP(AB119,'class and classification'!$A$340:$B$378,2,FALSE))</f>
        <v>Predominantly Urban</v>
      </c>
      <c r="AD119" t="str">
        <f>IFERROR(VLOOKUP(AB119,'class and classification'!$A$1:$C$338,3,FALSE),VLOOKUP(AB119,'class and classification'!$A$340:$C$378,3,FALSE))</f>
        <v>L</v>
      </c>
      <c r="AI119">
        <v>5.5</v>
      </c>
      <c r="AJ119">
        <v>84.8</v>
      </c>
      <c r="BB119" t="s">
        <v>216</v>
      </c>
      <c r="BC119" t="str">
        <f>IFERROR(VLOOKUP(BB119,'class and classification'!$A$1:$B$338,2,FALSE),VLOOKUP(BB119,'class and classification'!$A$340:$B$378,2,FALSE))</f>
        <v>Predominantly Urban</v>
      </c>
      <c r="BD119" t="str">
        <f>IFERROR(VLOOKUP(BB119,'class and classification'!$A$1:$C$338,3,FALSE),VLOOKUP(BB119,'class and classification'!$A$340:$C$378,3,FALSE))</f>
        <v>SD</v>
      </c>
      <c r="BG119">
        <v>0.3</v>
      </c>
      <c r="BH119">
        <v>0.4</v>
      </c>
      <c r="BI119">
        <v>1.4</v>
      </c>
      <c r="BJ119">
        <v>1.5</v>
      </c>
      <c r="BL119" t="s">
        <v>216</v>
      </c>
      <c r="BM119" t="str">
        <f>IFERROR(VLOOKUP(BL119,'class and classification'!$A$1:$B$338,2,FALSE),VLOOKUP(BL119,'class and classification'!$A$340:$B$378,2,FALSE))</f>
        <v>Predominantly Urban</v>
      </c>
      <c r="BN119" t="str">
        <f>IFERROR(VLOOKUP(BL119,'class and classification'!$A$1:$C$338,3,FALSE),VLOOKUP(BL119,'class and classification'!$A$340:$C$378,3,FALSE))</f>
        <v>SD</v>
      </c>
      <c r="BP119">
        <v>72.150000000000006</v>
      </c>
      <c r="BQ119">
        <v>84.79</v>
      </c>
      <c r="BR119">
        <v>87.7</v>
      </c>
      <c r="BS119">
        <v>87.74</v>
      </c>
      <c r="BT119">
        <v>88.5</v>
      </c>
    </row>
    <row r="120" spans="1:72" x14ac:dyDescent="0.3">
      <c r="A120" t="s">
        <v>1280</v>
      </c>
      <c r="AB120" t="s">
        <v>139</v>
      </c>
      <c r="AC120" t="str">
        <f>IFERROR(VLOOKUP(AB120,'class and classification'!$A$1:$B$338,2,FALSE),VLOOKUP(AB120,'class and classification'!$A$340:$B$378,2,FALSE))</f>
        <v>Predominantly Urban</v>
      </c>
      <c r="AD120" t="str">
        <f>IFERROR(VLOOKUP(AB120,'class and classification'!$A$1:$C$338,3,FALSE),VLOOKUP(AB120,'class and classification'!$A$340:$C$378,3,FALSE))</f>
        <v>L</v>
      </c>
      <c r="AI120">
        <v>11.4</v>
      </c>
      <c r="AJ120">
        <v>84.7</v>
      </c>
      <c r="BB120" t="s">
        <v>246</v>
      </c>
      <c r="BC120" t="str">
        <f>IFERROR(VLOOKUP(BB120,'class and classification'!$A$1:$B$338,2,FALSE),VLOOKUP(BB120,'class and classification'!$A$340:$B$378,2,FALSE))</f>
        <v>Predominantly Urban</v>
      </c>
      <c r="BD120" t="str">
        <f>IFERROR(VLOOKUP(BB120,'class and classification'!$A$1:$C$338,3,FALSE),VLOOKUP(BB120,'class and classification'!$A$340:$C$378,3,FALSE))</f>
        <v>SD</v>
      </c>
      <c r="BG120">
        <v>1</v>
      </c>
      <c r="BH120">
        <v>1.4</v>
      </c>
      <c r="BI120">
        <v>5</v>
      </c>
      <c r="BJ120">
        <v>10.199999999999999</v>
      </c>
      <c r="BL120" t="s">
        <v>246</v>
      </c>
      <c r="BM120" t="str">
        <f>IFERROR(VLOOKUP(BL120,'class and classification'!$A$1:$B$338,2,FALSE),VLOOKUP(BL120,'class and classification'!$A$340:$B$378,2,FALSE))</f>
        <v>Predominantly Urban</v>
      </c>
      <c r="BN120" t="str">
        <f>IFERROR(VLOOKUP(BL120,'class and classification'!$A$1:$C$338,3,FALSE),VLOOKUP(BL120,'class and classification'!$A$340:$C$378,3,FALSE))</f>
        <v>SD</v>
      </c>
      <c r="BP120">
        <v>63.55</v>
      </c>
      <c r="BQ120">
        <v>82.76</v>
      </c>
      <c r="BR120">
        <v>79.59</v>
      </c>
      <c r="BS120">
        <v>80.92</v>
      </c>
      <c r="BT120">
        <v>84.14</v>
      </c>
    </row>
    <row r="121" spans="1:72" x14ac:dyDescent="0.3">
      <c r="B121" t="s">
        <v>151</v>
      </c>
      <c r="C121" t="str">
        <f>IFERROR(VLOOKUP(B121,'class and classification'!$A$1:$B$338,2,FALSE),VLOOKUP(B121,'class and classification'!$A$340:$B$378,2,FALSE))</f>
        <v>Predominantly Urban</v>
      </c>
      <c r="D121" t="str">
        <f>IFERROR(VLOOKUP(B121,'class and classification'!$A$1:$C$338,3,FALSE),VLOOKUP(B121,'class and classification'!$A$340:$C$378,3,FALSE))</f>
        <v>MD</v>
      </c>
      <c r="E121">
        <v>96</v>
      </c>
      <c r="F121">
        <v>98</v>
      </c>
      <c r="G121">
        <v>99</v>
      </c>
      <c r="H121">
        <v>98.7</v>
      </c>
      <c r="I121">
        <v>98.7</v>
      </c>
      <c r="J121">
        <v>98.4</v>
      </c>
      <c r="AB121" t="s">
        <v>149</v>
      </c>
      <c r="AC121" t="str">
        <f>IFERROR(VLOOKUP(AB121,'class and classification'!$A$1:$B$338,2,FALSE),VLOOKUP(AB121,'class and classification'!$A$340:$B$378,2,FALSE))</f>
        <v>Predominantly Urban</v>
      </c>
      <c r="AD121" t="str">
        <f>IFERROR(VLOOKUP(AB121,'class and classification'!$A$1:$C$338,3,FALSE),VLOOKUP(AB121,'class and classification'!$A$340:$C$378,3,FALSE))</f>
        <v>L</v>
      </c>
      <c r="AI121">
        <v>3.7</v>
      </c>
      <c r="AJ121">
        <v>84.9</v>
      </c>
      <c r="BB121" t="s">
        <v>300</v>
      </c>
      <c r="BC121" t="str">
        <f>IFERROR(VLOOKUP(BB121,'class and classification'!$A$1:$B$338,2,FALSE),VLOOKUP(BB121,'class and classification'!$A$340:$B$378,2,FALSE))</f>
        <v>Urban with Significant Rural</v>
      </c>
      <c r="BD121" t="str">
        <f>IFERROR(VLOOKUP(BB121,'class and classification'!$A$1:$C$338,3,FALSE),VLOOKUP(BB121,'class and classification'!$A$340:$C$378,3,FALSE))</f>
        <v>SD</v>
      </c>
      <c r="BG121">
        <v>10</v>
      </c>
      <c r="BH121">
        <v>13.8</v>
      </c>
      <c r="BI121">
        <v>29.2</v>
      </c>
      <c r="BJ121">
        <v>40.700000000000003</v>
      </c>
      <c r="BL121" t="s">
        <v>300</v>
      </c>
      <c r="BM121" t="str">
        <f>IFERROR(VLOOKUP(BL121,'class and classification'!$A$1:$B$338,2,FALSE),VLOOKUP(BL121,'class and classification'!$A$340:$B$378,2,FALSE))</f>
        <v>Urban with Significant Rural</v>
      </c>
      <c r="BN121" t="str">
        <f>IFERROR(VLOOKUP(BL121,'class and classification'!$A$1:$C$338,3,FALSE),VLOOKUP(BL121,'class and classification'!$A$340:$C$378,3,FALSE))</f>
        <v>SD</v>
      </c>
      <c r="BP121">
        <v>30.91</v>
      </c>
      <c r="BQ121">
        <v>55.85</v>
      </c>
      <c r="BR121">
        <v>62.76</v>
      </c>
      <c r="BS121">
        <v>63.86</v>
      </c>
      <c r="BT121">
        <v>67.459999999999994</v>
      </c>
    </row>
    <row r="122" spans="1:72" x14ac:dyDescent="0.3">
      <c r="B122" t="s">
        <v>160</v>
      </c>
      <c r="C122" t="str">
        <f>IFERROR(VLOOKUP(B122,'class and classification'!$A$1:$B$338,2,FALSE),VLOOKUP(B122,'class and classification'!$A$340:$B$378,2,FALSE))</f>
        <v>Predominantly Urban</v>
      </c>
      <c r="D122" t="str">
        <f>IFERROR(VLOOKUP(B122,'class and classification'!$A$1:$C$338,3,FALSE),VLOOKUP(B122,'class and classification'!$A$340:$C$378,3,FALSE))</f>
        <v>MD</v>
      </c>
      <c r="E122">
        <v>93</v>
      </c>
      <c r="F122">
        <v>96</v>
      </c>
      <c r="G122">
        <v>97.4</v>
      </c>
      <c r="H122">
        <v>94.800000000000011</v>
      </c>
      <c r="I122">
        <v>94.8</v>
      </c>
      <c r="J122">
        <v>94.9</v>
      </c>
      <c r="AB122" t="s">
        <v>170</v>
      </c>
      <c r="AC122" t="str">
        <f>IFERROR(VLOOKUP(AB122,'class and classification'!$A$1:$B$338,2,FALSE),VLOOKUP(AB122,'class and classification'!$A$340:$B$378,2,FALSE))</f>
        <v>Predominantly Urban</v>
      </c>
      <c r="AD122" t="str">
        <f>IFERROR(VLOOKUP(AB122,'class and classification'!$A$1:$C$338,3,FALSE),VLOOKUP(AB122,'class and classification'!$A$340:$C$378,3,FALSE))</f>
        <v>L</v>
      </c>
      <c r="AI122">
        <v>29.1</v>
      </c>
      <c r="AJ122">
        <v>87.6</v>
      </c>
      <c r="BB122" t="s">
        <v>317</v>
      </c>
      <c r="BC122" t="str">
        <f>IFERROR(VLOOKUP(BB122,'class and classification'!$A$1:$B$338,2,FALSE),VLOOKUP(BB122,'class and classification'!$A$340:$B$378,2,FALSE))</f>
        <v>Predominantly Rural</v>
      </c>
      <c r="BD122" t="str">
        <f>IFERROR(VLOOKUP(BB122,'class and classification'!$A$1:$C$338,3,FALSE),VLOOKUP(BB122,'class and classification'!$A$340:$C$378,3,FALSE))</f>
        <v>SD</v>
      </c>
      <c r="BG122">
        <v>4.4000000000000004</v>
      </c>
      <c r="BH122">
        <v>5.5</v>
      </c>
      <c r="BI122">
        <v>22.3</v>
      </c>
      <c r="BJ122">
        <v>46.3</v>
      </c>
      <c r="BL122" t="s">
        <v>317</v>
      </c>
      <c r="BM122" t="str">
        <f>IFERROR(VLOOKUP(BL122,'class and classification'!$A$1:$B$338,2,FALSE),VLOOKUP(BL122,'class and classification'!$A$340:$B$378,2,FALSE))</f>
        <v>Predominantly Rural</v>
      </c>
      <c r="BN122" t="str">
        <f>IFERROR(VLOOKUP(BL122,'class and classification'!$A$1:$C$338,3,FALSE),VLOOKUP(BL122,'class and classification'!$A$340:$C$378,3,FALSE))</f>
        <v>SD</v>
      </c>
      <c r="BP122">
        <v>59.19</v>
      </c>
      <c r="BQ122">
        <v>70.88</v>
      </c>
      <c r="BR122">
        <v>68.319999999999993</v>
      </c>
      <c r="BS122">
        <v>66.56</v>
      </c>
      <c r="BT122">
        <v>68.569999999999993</v>
      </c>
    </row>
    <row r="123" spans="1:72" x14ac:dyDescent="0.3">
      <c r="B123" t="s">
        <v>229</v>
      </c>
      <c r="C123" t="str">
        <f>IFERROR(VLOOKUP(B123,'class and classification'!$A$1:$B$338,2,FALSE),VLOOKUP(B123,'class and classification'!$A$340:$B$378,2,FALSE))</f>
        <v>Predominantly Urban</v>
      </c>
      <c r="D123" t="str">
        <f>IFERROR(VLOOKUP(B123,'class and classification'!$A$1:$C$338,3,FALSE),VLOOKUP(B123,'class and classification'!$A$340:$C$378,3,FALSE))</f>
        <v>MD</v>
      </c>
      <c r="E123">
        <v>97</v>
      </c>
      <c r="F123">
        <v>98</v>
      </c>
      <c r="G123">
        <v>98.4</v>
      </c>
      <c r="H123">
        <v>98</v>
      </c>
      <c r="I123">
        <v>98.4</v>
      </c>
      <c r="J123">
        <v>98.4</v>
      </c>
      <c r="AB123" t="s">
        <v>207</v>
      </c>
      <c r="AC123" t="str">
        <f>IFERROR(VLOOKUP(AB123,'class and classification'!$A$1:$B$338,2,FALSE),VLOOKUP(AB123,'class and classification'!$A$340:$B$378,2,FALSE))</f>
        <v>Predominantly Urban</v>
      </c>
      <c r="AD123" t="str">
        <f>IFERROR(VLOOKUP(AB123,'class and classification'!$A$1:$C$338,3,FALSE),VLOOKUP(AB123,'class and classification'!$A$340:$C$378,3,FALSE))</f>
        <v>L</v>
      </c>
      <c r="AI123">
        <v>27.3</v>
      </c>
      <c r="AJ123">
        <v>85.4</v>
      </c>
      <c r="BB123" t="s">
        <v>76</v>
      </c>
      <c r="BC123" t="str">
        <f>IFERROR(VLOOKUP(BB123,'class and classification'!$A$1:$B$338,2,FALSE),VLOOKUP(BB123,'class and classification'!$A$340:$B$378,2,FALSE))</f>
        <v>Predominantly Rural</v>
      </c>
      <c r="BD123" t="str">
        <f>IFERROR(VLOOKUP(BB123,'class and classification'!$A$1:$C$338,3,FALSE),VLOOKUP(BB123,'class and classification'!$A$340:$C$378,3,FALSE))</f>
        <v>SD</v>
      </c>
      <c r="BG123">
        <v>6.8</v>
      </c>
      <c r="BH123">
        <v>8.6</v>
      </c>
      <c r="BI123">
        <v>11.7</v>
      </c>
      <c r="BJ123">
        <v>13.1</v>
      </c>
      <c r="BL123" t="s">
        <v>76</v>
      </c>
      <c r="BM123" t="str">
        <f>IFERROR(VLOOKUP(BL123,'class and classification'!$A$1:$B$338,2,FALSE),VLOOKUP(BL123,'class and classification'!$A$340:$B$378,2,FALSE))</f>
        <v>Predominantly Rural</v>
      </c>
      <c r="BN123" t="str">
        <f>IFERROR(VLOOKUP(BL123,'class and classification'!$A$1:$C$338,3,FALSE),VLOOKUP(BL123,'class and classification'!$A$340:$C$378,3,FALSE))</f>
        <v>SD</v>
      </c>
      <c r="BP123">
        <v>44.24</v>
      </c>
      <c r="BQ123">
        <v>63.14</v>
      </c>
      <c r="BR123">
        <v>62.72</v>
      </c>
      <c r="BS123">
        <v>68.91</v>
      </c>
      <c r="BT123">
        <v>68.64</v>
      </c>
    </row>
    <row r="124" spans="1:72" x14ac:dyDescent="0.3">
      <c r="B124" t="s">
        <v>255</v>
      </c>
      <c r="C124" t="str">
        <f>IFERROR(VLOOKUP(B124,'class and classification'!$A$1:$B$338,2,FALSE),VLOOKUP(B124,'class and classification'!$A$340:$B$378,2,FALSE))</f>
        <v>Predominantly Urban</v>
      </c>
      <c r="D124" t="str">
        <f>IFERROR(VLOOKUP(B124,'class and classification'!$A$1:$C$338,3,FALSE),VLOOKUP(B124,'class and classification'!$A$340:$C$378,3,FALSE))</f>
        <v>MD</v>
      </c>
      <c r="E124">
        <v>90</v>
      </c>
      <c r="F124">
        <v>93</v>
      </c>
      <c r="G124">
        <v>97.9</v>
      </c>
      <c r="H124">
        <v>97.5</v>
      </c>
      <c r="I124">
        <v>97.6</v>
      </c>
      <c r="J124">
        <v>97</v>
      </c>
      <c r="AB124" t="s">
        <v>212</v>
      </c>
      <c r="AC124" t="str">
        <f>IFERROR(VLOOKUP(AB124,'class and classification'!$A$1:$B$338,2,FALSE),VLOOKUP(AB124,'class and classification'!$A$340:$B$378,2,FALSE))</f>
        <v>Predominantly Urban</v>
      </c>
      <c r="AD124" t="str">
        <f>IFERROR(VLOOKUP(AB124,'class and classification'!$A$1:$C$338,3,FALSE),VLOOKUP(AB124,'class and classification'!$A$340:$C$378,3,FALSE))</f>
        <v>L</v>
      </c>
      <c r="AI124">
        <v>15.7</v>
      </c>
      <c r="AJ124">
        <v>86.2</v>
      </c>
      <c r="BB124" t="s">
        <v>121</v>
      </c>
      <c r="BC124" t="str">
        <f>IFERROR(VLOOKUP(BB124,'class and classification'!$A$1:$B$338,2,FALSE),VLOOKUP(BB124,'class and classification'!$A$340:$B$378,2,FALSE))</f>
        <v>Predominantly Rural</v>
      </c>
      <c r="BD124" t="str">
        <f>IFERROR(VLOOKUP(BB124,'class and classification'!$A$1:$C$338,3,FALSE),VLOOKUP(BB124,'class and classification'!$A$340:$C$378,3,FALSE))</f>
        <v>SD</v>
      </c>
      <c r="BG124">
        <v>2.5</v>
      </c>
      <c r="BH124">
        <v>4</v>
      </c>
      <c r="BI124">
        <v>6.2</v>
      </c>
      <c r="BJ124">
        <v>8.1999999999999993</v>
      </c>
      <c r="BL124" t="s">
        <v>121</v>
      </c>
      <c r="BM124" t="str">
        <f>IFERROR(VLOOKUP(BL124,'class and classification'!$A$1:$B$338,2,FALSE),VLOOKUP(BL124,'class and classification'!$A$340:$B$378,2,FALSE))</f>
        <v>Predominantly Rural</v>
      </c>
      <c r="BN124" t="str">
        <f>IFERROR(VLOOKUP(BL124,'class and classification'!$A$1:$C$338,3,FALSE),VLOOKUP(BL124,'class and classification'!$A$340:$C$378,3,FALSE))</f>
        <v>SD</v>
      </c>
      <c r="BP124">
        <v>17.28</v>
      </c>
      <c r="BQ124">
        <v>52.97</v>
      </c>
      <c r="BR124">
        <v>64.17</v>
      </c>
      <c r="BS124">
        <v>64.27</v>
      </c>
      <c r="BT124">
        <v>63.59</v>
      </c>
    </row>
    <row r="125" spans="1:72" x14ac:dyDescent="0.3">
      <c r="B125" t="s">
        <v>310</v>
      </c>
      <c r="C125" t="str">
        <f>IFERROR(VLOOKUP(B125,'class and classification'!$A$1:$B$338,2,FALSE),VLOOKUP(B125,'class and classification'!$A$340:$B$378,2,FALSE))</f>
        <v>Predominantly Urban</v>
      </c>
      <c r="D125" t="str">
        <f>IFERROR(VLOOKUP(B125,'class and classification'!$A$1:$C$338,3,FALSE),VLOOKUP(B125,'class and classification'!$A$340:$C$378,3,FALSE))</f>
        <v>MD</v>
      </c>
      <c r="E125">
        <v>95</v>
      </c>
      <c r="F125">
        <v>95</v>
      </c>
      <c r="G125">
        <v>96.5</v>
      </c>
      <c r="H125">
        <v>97.1</v>
      </c>
      <c r="I125">
        <v>97.8</v>
      </c>
      <c r="J125">
        <v>98</v>
      </c>
      <c r="AB125" t="s">
        <v>266</v>
      </c>
      <c r="AC125" t="str">
        <f>IFERROR(VLOOKUP(AB125,'class and classification'!$A$1:$B$338,2,FALSE),VLOOKUP(AB125,'class and classification'!$A$340:$B$378,2,FALSE))</f>
        <v>Predominantly Urban</v>
      </c>
      <c r="AD125" t="str">
        <f>IFERROR(VLOOKUP(AB125,'class and classification'!$A$1:$C$338,3,FALSE),VLOOKUP(AB125,'class and classification'!$A$340:$C$378,3,FALSE))</f>
        <v>L</v>
      </c>
      <c r="AI125">
        <v>6.2</v>
      </c>
      <c r="AJ125">
        <v>83.7</v>
      </c>
      <c r="BB125" t="s">
        <v>126</v>
      </c>
      <c r="BC125" t="str">
        <f>IFERROR(VLOOKUP(BB125,'class and classification'!$A$1:$B$338,2,FALSE),VLOOKUP(BB125,'class and classification'!$A$340:$B$378,2,FALSE))</f>
        <v>Urban with Significant Rural</v>
      </c>
      <c r="BD125" t="str">
        <f>IFERROR(VLOOKUP(BB125,'class and classification'!$A$1:$C$338,3,FALSE),VLOOKUP(BB125,'class and classification'!$A$340:$C$378,3,FALSE))</f>
        <v>SD</v>
      </c>
      <c r="BG125">
        <v>1.8</v>
      </c>
      <c r="BH125">
        <v>3.5</v>
      </c>
      <c r="BI125">
        <v>5.4</v>
      </c>
      <c r="BJ125">
        <v>29.4</v>
      </c>
      <c r="BL125" t="s">
        <v>126</v>
      </c>
      <c r="BM125" t="str">
        <f>IFERROR(VLOOKUP(BL125,'class and classification'!$A$1:$B$338,2,FALSE),VLOOKUP(BL125,'class and classification'!$A$340:$B$378,2,FALSE))</f>
        <v>Urban with Significant Rural</v>
      </c>
      <c r="BN125" t="str">
        <f>IFERROR(VLOOKUP(BL125,'class and classification'!$A$1:$C$338,3,FALSE),VLOOKUP(BL125,'class and classification'!$A$340:$C$378,3,FALSE))</f>
        <v>SD</v>
      </c>
      <c r="BP125">
        <v>45.89</v>
      </c>
      <c r="BQ125">
        <v>66.2</v>
      </c>
      <c r="BR125">
        <v>67.44</v>
      </c>
      <c r="BS125">
        <v>66.849999999999994</v>
      </c>
      <c r="BT125">
        <v>70.849999999999994</v>
      </c>
    </row>
    <row r="126" spans="1:72" x14ac:dyDescent="0.3">
      <c r="AB126" t="s">
        <v>290</v>
      </c>
      <c r="AC126" t="str">
        <f>IFERROR(VLOOKUP(AB126,'class and classification'!$A$1:$B$338,2,FALSE),VLOOKUP(AB126,'class and classification'!$A$340:$B$378,2,FALSE))</f>
        <v>Predominantly Urban</v>
      </c>
      <c r="AD126" t="str">
        <f>IFERROR(VLOOKUP(AB126,'class and classification'!$A$1:$C$338,3,FALSE),VLOOKUP(AB126,'class and classification'!$A$340:$C$378,3,FALSE))</f>
        <v>L</v>
      </c>
      <c r="AI126">
        <v>18</v>
      </c>
      <c r="AJ126">
        <v>86.5</v>
      </c>
      <c r="BB126" t="s">
        <v>213</v>
      </c>
      <c r="BC126" t="str">
        <f>IFERROR(VLOOKUP(BB126,'class and classification'!$A$1:$B$338,2,FALSE),VLOOKUP(BB126,'class and classification'!$A$340:$B$378,2,FALSE))</f>
        <v>Predominantly Rural</v>
      </c>
      <c r="BD126" t="str">
        <f>IFERROR(VLOOKUP(BB126,'class and classification'!$A$1:$C$338,3,FALSE),VLOOKUP(BB126,'class and classification'!$A$340:$C$378,3,FALSE))</f>
        <v>SD</v>
      </c>
      <c r="BG126">
        <v>2.2000000000000002</v>
      </c>
      <c r="BH126">
        <v>2.7</v>
      </c>
      <c r="BI126">
        <v>4.9000000000000004</v>
      </c>
      <c r="BJ126">
        <v>5.8</v>
      </c>
      <c r="BL126" t="s">
        <v>213</v>
      </c>
      <c r="BM126" t="str">
        <f>IFERROR(VLOOKUP(BL126,'class and classification'!$A$1:$B$338,2,FALSE),VLOOKUP(BL126,'class and classification'!$A$340:$B$378,2,FALSE))</f>
        <v>Predominantly Rural</v>
      </c>
      <c r="BN126" t="str">
        <f>IFERROR(VLOOKUP(BL126,'class and classification'!$A$1:$C$338,3,FALSE),VLOOKUP(BL126,'class and classification'!$A$340:$C$378,3,FALSE))</f>
        <v>SD</v>
      </c>
      <c r="BP126">
        <v>14.86</v>
      </c>
      <c r="BQ126">
        <v>57</v>
      </c>
      <c r="BR126">
        <v>59.31</v>
      </c>
      <c r="BS126">
        <v>60.82</v>
      </c>
      <c r="BT126">
        <v>61</v>
      </c>
    </row>
    <row r="127" spans="1:72" x14ac:dyDescent="0.3">
      <c r="A127" t="s">
        <v>1281</v>
      </c>
      <c r="AB127" t="s">
        <v>36</v>
      </c>
      <c r="AC127" t="str">
        <f>IFERROR(VLOOKUP(AB127,'class and classification'!$A$1:$B$338,2,FALSE),VLOOKUP(AB127,'class and classification'!$A$340:$B$378,2,FALSE))</f>
        <v>Predominantly Urban</v>
      </c>
      <c r="AD127" t="str">
        <f>IFERROR(VLOOKUP(AB127,'class and classification'!$A$1:$C$338,3,FALSE),VLOOKUP(AB127,'class and classification'!$A$340:$C$378,3,FALSE))</f>
        <v>UA</v>
      </c>
      <c r="AI127">
        <v>55.9</v>
      </c>
      <c r="AJ127">
        <v>57.7</v>
      </c>
      <c r="BB127" t="s">
        <v>224</v>
      </c>
      <c r="BC127" t="str">
        <f>IFERROR(VLOOKUP(BB127,'class and classification'!$A$1:$B$338,2,FALSE),VLOOKUP(BB127,'class and classification'!$A$340:$B$378,2,FALSE))</f>
        <v>Predominantly Rural</v>
      </c>
      <c r="BD127" t="str">
        <f>IFERROR(VLOOKUP(BB127,'class and classification'!$A$1:$C$338,3,FALSE),VLOOKUP(BB127,'class and classification'!$A$340:$C$378,3,FALSE))</f>
        <v>SD</v>
      </c>
      <c r="BG127">
        <v>4.4000000000000004</v>
      </c>
      <c r="BH127">
        <v>5.8</v>
      </c>
      <c r="BI127">
        <v>7.4</v>
      </c>
      <c r="BJ127">
        <v>10.4</v>
      </c>
      <c r="BL127" t="s">
        <v>224</v>
      </c>
      <c r="BM127" t="str">
        <f>IFERROR(VLOOKUP(BL127,'class and classification'!$A$1:$B$338,2,FALSE),VLOOKUP(BL127,'class and classification'!$A$340:$B$378,2,FALSE))</f>
        <v>Predominantly Rural</v>
      </c>
      <c r="BN127" t="str">
        <f>IFERROR(VLOOKUP(BL127,'class and classification'!$A$1:$C$338,3,FALSE),VLOOKUP(BL127,'class and classification'!$A$340:$C$378,3,FALSE))</f>
        <v>SD</v>
      </c>
      <c r="BP127">
        <v>22.19</v>
      </c>
      <c r="BQ127">
        <v>54.48</v>
      </c>
      <c r="BR127">
        <v>56.05</v>
      </c>
      <c r="BS127">
        <v>57.71</v>
      </c>
      <c r="BT127">
        <v>58.5</v>
      </c>
    </row>
    <row r="128" spans="1:72" x14ac:dyDescent="0.3">
      <c r="B128" t="s">
        <v>18</v>
      </c>
      <c r="C128" t="str">
        <f>IFERROR(VLOOKUP(B128,'class and classification'!$A$1:$B$338,2,FALSE),VLOOKUP(B128,'class and classification'!$A$340:$B$378,2,FALSE))</f>
        <v>Predominantly Urban</v>
      </c>
      <c r="D128" t="str">
        <f>IFERROR(VLOOKUP(B128,'class and classification'!$A$1:$C$338,3,FALSE),VLOOKUP(B128,'class and classification'!$A$340:$C$378,3,FALSE))</f>
        <v>MD</v>
      </c>
      <c r="E128">
        <v>82</v>
      </c>
      <c r="F128">
        <v>88</v>
      </c>
      <c r="G128">
        <v>95.8</v>
      </c>
      <c r="H128">
        <v>97.4</v>
      </c>
      <c r="I128">
        <v>97.9</v>
      </c>
      <c r="J128">
        <v>97.9</v>
      </c>
      <c r="AB128" t="s">
        <v>42</v>
      </c>
      <c r="AC128" t="str">
        <f>IFERROR(VLOOKUP(AB128,'class and classification'!$A$1:$B$338,2,FALSE),VLOOKUP(AB128,'class and classification'!$A$340:$B$378,2,FALSE))</f>
        <v>Predominantly Urban</v>
      </c>
      <c r="AD128" t="str">
        <f>IFERROR(VLOOKUP(AB128,'class and classification'!$A$1:$C$338,3,FALSE),VLOOKUP(AB128,'class and classification'!$A$340:$C$378,3,FALSE))</f>
        <v>UA</v>
      </c>
      <c r="AI128">
        <v>1.9</v>
      </c>
      <c r="AJ128">
        <v>14.2</v>
      </c>
      <c r="BB128" t="s">
        <v>227</v>
      </c>
      <c r="BC128" t="str">
        <f>IFERROR(VLOOKUP(BB128,'class and classification'!$A$1:$B$338,2,FALSE),VLOOKUP(BB128,'class and classification'!$A$340:$B$378,2,FALSE))</f>
        <v>Urban with Significant Rural</v>
      </c>
      <c r="BD128" t="str">
        <f>IFERROR(VLOOKUP(BB128,'class and classification'!$A$1:$C$338,3,FALSE),VLOOKUP(BB128,'class and classification'!$A$340:$C$378,3,FALSE))</f>
        <v>SD</v>
      </c>
      <c r="BG128">
        <v>0.5</v>
      </c>
      <c r="BH128">
        <v>1.7</v>
      </c>
      <c r="BI128">
        <v>2.6</v>
      </c>
      <c r="BJ128">
        <v>3.8</v>
      </c>
      <c r="BL128" t="s">
        <v>227</v>
      </c>
      <c r="BM128" t="str">
        <f>IFERROR(VLOOKUP(BL128,'class and classification'!$A$1:$B$338,2,FALSE),VLOOKUP(BL128,'class and classification'!$A$340:$B$378,2,FALSE))</f>
        <v>Urban with Significant Rural</v>
      </c>
      <c r="BN128" t="str">
        <f>IFERROR(VLOOKUP(BL128,'class and classification'!$A$1:$C$338,3,FALSE),VLOOKUP(BL128,'class and classification'!$A$340:$C$378,3,FALSE))</f>
        <v>SD</v>
      </c>
      <c r="BP128">
        <v>54.87</v>
      </c>
      <c r="BQ128">
        <v>79.02</v>
      </c>
      <c r="BR128">
        <v>81.8</v>
      </c>
      <c r="BS128">
        <v>80.8</v>
      </c>
      <c r="BT128">
        <v>84.51</v>
      </c>
    </row>
    <row r="129" spans="1:72" x14ac:dyDescent="0.3">
      <c r="B129" t="s">
        <v>84</v>
      </c>
      <c r="C129" t="str">
        <f>IFERROR(VLOOKUP(B129,'class and classification'!$A$1:$B$338,2,FALSE),VLOOKUP(B129,'class and classification'!$A$340:$B$378,2,FALSE))</f>
        <v>Predominantly Urban</v>
      </c>
      <c r="D129" t="str">
        <f>IFERROR(VLOOKUP(B129,'class and classification'!$A$1:$C$338,3,FALSE),VLOOKUP(B129,'class and classification'!$A$340:$C$378,3,FALSE))</f>
        <v>MD</v>
      </c>
      <c r="E129">
        <v>81</v>
      </c>
      <c r="F129">
        <v>87</v>
      </c>
      <c r="G129">
        <v>95.3</v>
      </c>
      <c r="H129">
        <v>96.3</v>
      </c>
      <c r="I129">
        <v>97.5</v>
      </c>
      <c r="J129">
        <v>97.6</v>
      </c>
      <c r="AB129" t="s">
        <v>143</v>
      </c>
      <c r="AC129" t="str">
        <f>IFERROR(VLOOKUP(AB129,'class and classification'!$A$1:$B$338,2,FALSE),VLOOKUP(AB129,'class and classification'!$A$340:$B$378,2,FALSE))</f>
        <v>Predominantly Rural</v>
      </c>
      <c r="AD129" t="str">
        <f>IFERROR(VLOOKUP(AB129,'class and classification'!$A$1:$C$338,3,FALSE),VLOOKUP(AB129,'class and classification'!$A$340:$C$378,3,FALSE))</f>
        <v>UA</v>
      </c>
      <c r="AI129">
        <v>26.8</v>
      </c>
      <c r="AJ129">
        <v>35.6</v>
      </c>
      <c r="BB129" t="s">
        <v>230</v>
      </c>
      <c r="BC129" t="str">
        <f>IFERROR(VLOOKUP(BB129,'class and classification'!$A$1:$B$338,2,FALSE),VLOOKUP(BB129,'class and classification'!$A$340:$B$378,2,FALSE))</f>
        <v>Predominantly Rural</v>
      </c>
      <c r="BD129" t="str">
        <f>IFERROR(VLOOKUP(BB129,'class and classification'!$A$1:$C$338,3,FALSE),VLOOKUP(BB129,'class and classification'!$A$340:$C$378,3,FALSE))</f>
        <v>SD</v>
      </c>
      <c r="BG129">
        <v>6.9</v>
      </c>
      <c r="BH129">
        <v>9.4</v>
      </c>
      <c r="BI129">
        <v>19</v>
      </c>
      <c r="BJ129">
        <v>21.6</v>
      </c>
      <c r="BL129" t="s">
        <v>230</v>
      </c>
      <c r="BM129" t="str">
        <f>IFERROR(VLOOKUP(BL129,'class and classification'!$A$1:$B$338,2,FALSE),VLOOKUP(BL129,'class and classification'!$A$340:$B$378,2,FALSE))</f>
        <v>Predominantly Rural</v>
      </c>
      <c r="BN129" t="str">
        <f>IFERROR(VLOOKUP(BL129,'class and classification'!$A$1:$C$338,3,FALSE),VLOOKUP(BL129,'class and classification'!$A$340:$C$378,3,FALSE))</f>
        <v>SD</v>
      </c>
      <c r="BP129">
        <v>41.38</v>
      </c>
      <c r="BQ129">
        <v>71.069999999999993</v>
      </c>
      <c r="BR129">
        <v>68.89</v>
      </c>
      <c r="BS129">
        <v>70.64</v>
      </c>
      <c r="BT129">
        <v>67.39</v>
      </c>
    </row>
    <row r="130" spans="1:72" x14ac:dyDescent="0.3">
      <c r="B130" t="s">
        <v>218</v>
      </c>
      <c r="C130" t="str">
        <f>IFERROR(VLOOKUP(B130,'class and classification'!$A$1:$B$338,2,FALSE),VLOOKUP(B130,'class and classification'!$A$340:$B$378,2,FALSE))</f>
        <v>Predominantly Urban</v>
      </c>
      <c r="D130" t="str">
        <f>IFERROR(VLOOKUP(B130,'class and classification'!$A$1:$C$338,3,FALSE),VLOOKUP(B130,'class and classification'!$A$340:$C$378,3,FALSE))</f>
        <v>MD</v>
      </c>
      <c r="E130">
        <v>81</v>
      </c>
      <c r="F130">
        <v>88</v>
      </c>
      <c r="G130">
        <v>97.4</v>
      </c>
      <c r="H130">
        <v>97.9</v>
      </c>
      <c r="I130">
        <v>98.2</v>
      </c>
      <c r="J130">
        <v>98</v>
      </c>
      <c r="AB130" t="s">
        <v>167</v>
      </c>
      <c r="AC130" t="str">
        <f>IFERROR(VLOOKUP(AB130,'class and classification'!$A$1:$B$338,2,FALSE),VLOOKUP(AB130,'class and classification'!$A$340:$B$378,2,FALSE))</f>
        <v>Predominantly Urban</v>
      </c>
      <c r="AD130" t="str">
        <f>IFERROR(VLOOKUP(AB130,'class and classification'!$A$1:$C$338,3,FALSE),VLOOKUP(AB130,'class and classification'!$A$340:$C$378,3,FALSE))</f>
        <v>UA</v>
      </c>
      <c r="AI130">
        <v>4.4000000000000004</v>
      </c>
      <c r="AJ130">
        <v>8.8000000000000007</v>
      </c>
      <c r="BB130" t="s">
        <v>9</v>
      </c>
      <c r="BC130" t="str">
        <f>IFERROR(VLOOKUP(BB130,'class and classification'!$A$1:$B$338,2,FALSE),VLOOKUP(BB130,'class and classification'!$A$340:$B$378,2,FALSE))</f>
        <v>Predominantly Urban</v>
      </c>
      <c r="BD130" t="str">
        <f>IFERROR(VLOOKUP(BB130,'class and classification'!$A$1:$C$338,3,FALSE),VLOOKUP(BB130,'class and classification'!$A$340:$C$378,3,FALSE))</f>
        <v>SD</v>
      </c>
      <c r="BG130">
        <v>19.600000000000001</v>
      </c>
      <c r="BH130">
        <v>22.1</v>
      </c>
      <c r="BI130">
        <v>23.6</v>
      </c>
      <c r="BJ130">
        <v>25.2</v>
      </c>
      <c r="BL130" t="s">
        <v>9</v>
      </c>
      <c r="BM130" t="str">
        <f>IFERROR(VLOOKUP(BL130,'class and classification'!$A$1:$B$338,2,FALSE),VLOOKUP(BL130,'class and classification'!$A$340:$B$378,2,FALSE))</f>
        <v>Predominantly Urban</v>
      </c>
      <c r="BN130" t="str">
        <f>IFERROR(VLOOKUP(BL130,'class and classification'!$A$1:$C$338,3,FALSE),VLOOKUP(BL130,'class and classification'!$A$340:$C$378,3,FALSE))</f>
        <v>SD</v>
      </c>
      <c r="BP130">
        <v>60.59</v>
      </c>
      <c r="BQ130">
        <v>87.66</v>
      </c>
      <c r="BR130">
        <v>88.31</v>
      </c>
      <c r="BS130">
        <v>86.19</v>
      </c>
      <c r="BT130">
        <v>84.98</v>
      </c>
    </row>
    <row r="131" spans="1:72" x14ac:dyDescent="0.3">
      <c r="B131" t="s">
        <v>232</v>
      </c>
      <c r="C131" t="str">
        <f>IFERROR(VLOOKUP(B131,'class and classification'!$A$1:$B$338,2,FALSE),VLOOKUP(B131,'class and classification'!$A$340:$B$378,2,FALSE))</f>
        <v>Predominantly Urban</v>
      </c>
      <c r="D131" t="str">
        <f>IFERROR(VLOOKUP(B131,'class and classification'!$A$1:$C$338,3,FALSE),VLOOKUP(B131,'class and classification'!$A$340:$C$378,3,FALSE))</f>
        <v>MD</v>
      </c>
      <c r="E131">
        <v>86</v>
      </c>
      <c r="F131">
        <v>89</v>
      </c>
      <c r="G131">
        <v>93.5</v>
      </c>
      <c r="H131">
        <v>93.5</v>
      </c>
      <c r="I131">
        <v>96.2</v>
      </c>
      <c r="J131">
        <v>96.3</v>
      </c>
      <c r="AB131" t="s">
        <v>175</v>
      </c>
      <c r="AC131" t="str">
        <f>IFERROR(VLOOKUP(AB131,'class and classification'!$A$1:$B$338,2,FALSE),VLOOKUP(AB131,'class and classification'!$A$340:$B$378,2,FALSE))</f>
        <v>Predominantly Urban</v>
      </c>
      <c r="AD131" t="str">
        <f>IFERROR(VLOOKUP(AB131,'class and classification'!$A$1:$C$338,3,FALSE),VLOOKUP(AB131,'class and classification'!$A$340:$C$378,3,FALSE))</f>
        <v>UA</v>
      </c>
      <c r="AI131">
        <v>83.3</v>
      </c>
      <c r="AJ131">
        <v>87.4</v>
      </c>
      <c r="BB131" t="s">
        <v>32</v>
      </c>
      <c r="BC131" t="str">
        <f>IFERROR(VLOOKUP(BB131,'class and classification'!$A$1:$B$338,2,FALSE),VLOOKUP(BB131,'class and classification'!$A$340:$B$378,2,FALSE))</f>
        <v>Urban with Significant Rural</v>
      </c>
      <c r="BD131" t="str">
        <f>IFERROR(VLOOKUP(BB131,'class and classification'!$A$1:$C$338,3,FALSE),VLOOKUP(BB131,'class and classification'!$A$340:$C$378,3,FALSE))</f>
        <v>SD</v>
      </c>
      <c r="BG131">
        <v>3.1</v>
      </c>
      <c r="BH131">
        <v>3.7</v>
      </c>
      <c r="BI131">
        <v>13.6</v>
      </c>
      <c r="BJ131">
        <v>15</v>
      </c>
      <c r="BL131" t="s">
        <v>32</v>
      </c>
      <c r="BM131" t="str">
        <f>IFERROR(VLOOKUP(BL131,'class and classification'!$A$1:$B$338,2,FALSE),VLOOKUP(BL131,'class and classification'!$A$340:$B$378,2,FALSE))</f>
        <v>Urban with Significant Rural</v>
      </c>
      <c r="BN131" t="str">
        <f>IFERROR(VLOOKUP(BL131,'class and classification'!$A$1:$C$338,3,FALSE),VLOOKUP(BL131,'class and classification'!$A$340:$C$378,3,FALSE))</f>
        <v>SD</v>
      </c>
      <c r="BP131">
        <v>33.93</v>
      </c>
      <c r="BQ131">
        <v>71.849999999999994</v>
      </c>
      <c r="BR131">
        <v>73.98</v>
      </c>
      <c r="BS131">
        <v>73.680000000000007</v>
      </c>
      <c r="BT131">
        <v>70.98</v>
      </c>
    </row>
    <row r="132" spans="1:72" x14ac:dyDescent="0.3">
      <c r="AB132" t="s">
        <v>204</v>
      </c>
      <c r="AC132" t="str">
        <f>IFERROR(VLOOKUP(AB132,'class and classification'!$A$1:$B$338,2,FALSE),VLOOKUP(AB132,'class and classification'!$A$340:$B$378,2,FALSE))</f>
        <v>Predominantly Urban</v>
      </c>
      <c r="AD132" t="str">
        <f>IFERROR(VLOOKUP(AB132,'class and classification'!$A$1:$C$338,3,FALSE),VLOOKUP(AB132,'class and classification'!$A$340:$C$378,3,FALSE))</f>
        <v>UA</v>
      </c>
      <c r="AI132">
        <v>7.1</v>
      </c>
      <c r="AJ132">
        <v>24</v>
      </c>
      <c r="BB132" t="s">
        <v>66</v>
      </c>
      <c r="BC132" t="str">
        <f>IFERROR(VLOOKUP(BB132,'class and classification'!$A$1:$B$338,2,FALSE),VLOOKUP(BB132,'class and classification'!$A$340:$B$378,2,FALSE))</f>
        <v>Predominantly Urban</v>
      </c>
      <c r="BD132" t="str">
        <f>IFERROR(VLOOKUP(BB132,'class and classification'!$A$1:$C$338,3,FALSE),VLOOKUP(BB132,'class and classification'!$A$340:$C$378,3,FALSE))</f>
        <v>SD</v>
      </c>
      <c r="BG132">
        <v>0.8</v>
      </c>
      <c r="BH132">
        <v>3.2</v>
      </c>
      <c r="BI132">
        <v>22.4</v>
      </c>
      <c r="BJ132">
        <v>23.8</v>
      </c>
      <c r="BL132" t="s">
        <v>66</v>
      </c>
      <c r="BM132" t="str">
        <f>IFERROR(VLOOKUP(BL132,'class and classification'!$A$1:$B$338,2,FALSE),VLOOKUP(BL132,'class and classification'!$A$340:$B$378,2,FALSE))</f>
        <v>Predominantly Urban</v>
      </c>
      <c r="BN132" t="str">
        <f>IFERROR(VLOOKUP(BL132,'class and classification'!$A$1:$C$338,3,FALSE),VLOOKUP(BL132,'class and classification'!$A$340:$C$378,3,FALSE))</f>
        <v>SD</v>
      </c>
      <c r="BP132">
        <v>70.75</v>
      </c>
      <c r="BQ132">
        <v>84.35</v>
      </c>
      <c r="BR132">
        <v>89.83</v>
      </c>
      <c r="BS132">
        <v>89.58</v>
      </c>
      <c r="BT132">
        <v>88.59</v>
      </c>
    </row>
    <row r="133" spans="1:72" x14ac:dyDescent="0.3">
      <c r="A133" t="s">
        <v>1278</v>
      </c>
      <c r="AB133" t="s">
        <v>206</v>
      </c>
      <c r="AC133" t="str">
        <f>IFERROR(VLOOKUP(AB133,'class and classification'!$A$1:$B$338,2,FALSE),VLOOKUP(AB133,'class and classification'!$A$340:$B$378,2,FALSE))</f>
        <v>Predominantly Urban</v>
      </c>
      <c r="AD133" t="str">
        <f>IFERROR(VLOOKUP(AB133,'class and classification'!$A$1:$C$338,3,FALSE),VLOOKUP(AB133,'class and classification'!$A$340:$C$378,3,FALSE))</f>
        <v>UA</v>
      </c>
      <c r="AI133">
        <v>82.9</v>
      </c>
      <c r="AJ133">
        <v>82.7</v>
      </c>
      <c r="BB133" t="s">
        <v>83</v>
      </c>
      <c r="BC133" t="str">
        <f>IFERROR(VLOOKUP(BB133,'class and classification'!$A$1:$B$338,2,FALSE),VLOOKUP(BB133,'class and classification'!$A$340:$B$378,2,FALSE))</f>
        <v>Predominantly Rural</v>
      </c>
      <c r="BD133" t="str">
        <f>IFERROR(VLOOKUP(BB133,'class and classification'!$A$1:$C$338,3,FALSE),VLOOKUP(BB133,'class and classification'!$A$340:$C$378,3,FALSE))</f>
        <v>SD</v>
      </c>
      <c r="BG133">
        <v>3.7</v>
      </c>
      <c r="BH133">
        <v>5.2</v>
      </c>
      <c r="BI133">
        <v>7.7</v>
      </c>
      <c r="BJ133">
        <v>9.4</v>
      </c>
      <c r="BL133" t="s">
        <v>83</v>
      </c>
      <c r="BM133" t="str">
        <f>IFERROR(VLOOKUP(BL133,'class and classification'!$A$1:$B$338,2,FALSE),VLOOKUP(BL133,'class and classification'!$A$340:$B$378,2,FALSE))</f>
        <v>Predominantly Rural</v>
      </c>
      <c r="BN133" t="str">
        <f>IFERROR(VLOOKUP(BL133,'class and classification'!$A$1:$C$338,3,FALSE),VLOOKUP(BL133,'class and classification'!$A$340:$C$378,3,FALSE))</f>
        <v>SD</v>
      </c>
      <c r="BP133">
        <v>37.159999999999997</v>
      </c>
      <c r="BQ133">
        <v>70.77</v>
      </c>
      <c r="BR133">
        <v>72.41</v>
      </c>
      <c r="BS133">
        <v>72.61</v>
      </c>
      <c r="BT133">
        <v>72.31</v>
      </c>
    </row>
    <row r="134" spans="1:72" x14ac:dyDescent="0.3">
      <c r="B134" t="s">
        <v>111</v>
      </c>
      <c r="C134" t="str">
        <f>IFERROR(VLOOKUP(B134,'class and classification'!$A$1:$B$338,2,FALSE),VLOOKUP(B134,'class and classification'!$A$340:$B$378,2,FALSE))</f>
        <v>Predominantly Urban</v>
      </c>
      <c r="D134" t="str">
        <f>IFERROR(VLOOKUP(B134,'class and classification'!$A$1:$C$338,3,FALSE),VLOOKUP(B134,'class and classification'!$A$340:$C$378,3,FALSE))</f>
        <v>MD</v>
      </c>
      <c r="E134">
        <v>91</v>
      </c>
      <c r="F134">
        <v>93</v>
      </c>
      <c r="G134">
        <v>96.1</v>
      </c>
      <c r="H134">
        <v>95.5</v>
      </c>
      <c r="I134">
        <v>95.6</v>
      </c>
      <c r="J134">
        <v>95.5</v>
      </c>
      <c r="AB134" t="s">
        <v>234</v>
      </c>
      <c r="AC134" t="str">
        <f>IFERROR(VLOOKUP(AB134,'class and classification'!$A$1:$B$338,2,FALSE),VLOOKUP(AB134,'class and classification'!$A$340:$B$378,2,FALSE))</f>
        <v>Predominantly Urban</v>
      </c>
      <c r="AD134" t="str">
        <f>IFERROR(VLOOKUP(AB134,'class and classification'!$A$1:$C$338,3,FALSE),VLOOKUP(AB134,'class and classification'!$A$340:$C$378,3,FALSE))</f>
        <v>UA</v>
      </c>
      <c r="AI134">
        <v>15.7</v>
      </c>
      <c r="AJ134">
        <v>59.6</v>
      </c>
      <c r="BB134" t="s">
        <v>104</v>
      </c>
      <c r="BC134" t="str">
        <f>IFERROR(VLOOKUP(BB134,'class and classification'!$A$1:$B$338,2,FALSE),VLOOKUP(BB134,'class and classification'!$A$340:$B$378,2,FALSE))</f>
        <v>Predominantly Urban</v>
      </c>
      <c r="BD134" t="str">
        <f>IFERROR(VLOOKUP(BB134,'class and classification'!$A$1:$C$338,3,FALSE),VLOOKUP(BB134,'class and classification'!$A$340:$C$378,3,FALSE))</f>
        <v>SD</v>
      </c>
      <c r="BG134">
        <v>0.2</v>
      </c>
      <c r="BH134">
        <v>0.6</v>
      </c>
      <c r="BI134">
        <v>1.1000000000000001</v>
      </c>
      <c r="BJ134">
        <v>29</v>
      </c>
      <c r="BL134" t="s">
        <v>104</v>
      </c>
      <c r="BM134" t="str">
        <f>IFERROR(VLOOKUP(BL134,'class and classification'!$A$1:$B$338,2,FALSE),VLOOKUP(BL134,'class and classification'!$A$340:$B$378,2,FALSE))</f>
        <v>Predominantly Urban</v>
      </c>
      <c r="BN134" t="str">
        <f>IFERROR(VLOOKUP(BL134,'class and classification'!$A$1:$C$338,3,FALSE),VLOOKUP(BL134,'class and classification'!$A$340:$C$378,3,FALSE))</f>
        <v>SD</v>
      </c>
      <c r="BP134">
        <v>60.6</v>
      </c>
      <c r="BQ134">
        <v>72.849999999999994</v>
      </c>
      <c r="BR134">
        <v>85</v>
      </c>
      <c r="BS134">
        <v>86.01</v>
      </c>
      <c r="BT134">
        <v>86.89</v>
      </c>
    </row>
    <row r="135" spans="1:72" x14ac:dyDescent="0.3">
      <c r="B135" t="s">
        <v>179</v>
      </c>
      <c r="C135" t="str">
        <f>IFERROR(VLOOKUP(B135,'class and classification'!$A$1:$B$338,2,FALSE),VLOOKUP(B135,'class and classification'!$A$340:$B$378,2,FALSE))</f>
        <v>Predominantly Urban</v>
      </c>
      <c r="D135" t="str">
        <f>IFERROR(VLOOKUP(B135,'class and classification'!$A$1:$C$338,3,FALSE),VLOOKUP(B135,'class and classification'!$A$340:$C$378,3,FALSE))</f>
        <v>MD</v>
      </c>
      <c r="E135">
        <v>93</v>
      </c>
      <c r="F135">
        <v>95</v>
      </c>
      <c r="G135">
        <v>97</v>
      </c>
      <c r="H135">
        <v>95.2</v>
      </c>
      <c r="I135">
        <v>95.4</v>
      </c>
      <c r="J135">
        <v>96.2</v>
      </c>
      <c r="AB135" t="s">
        <v>250</v>
      </c>
      <c r="AC135" t="str">
        <f>IFERROR(VLOOKUP(AB135,'class and classification'!$A$1:$B$338,2,FALSE),VLOOKUP(AB135,'class and classification'!$A$340:$B$378,2,FALSE))</f>
        <v>Predominantly Urban</v>
      </c>
      <c r="AD135" t="str">
        <f>IFERROR(VLOOKUP(AB135,'class and classification'!$A$1:$C$338,3,FALSE),VLOOKUP(AB135,'class and classification'!$A$340:$C$378,3,FALSE))</f>
        <v>UA</v>
      </c>
      <c r="AI135">
        <v>78.7</v>
      </c>
      <c r="AJ135">
        <v>88.6</v>
      </c>
      <c r="BB135" t="s">
        <v>135</v>
      </c>
      <c r="BC135" t="str">
        <f>IFERROR(VLOOKUP(BB135,'class and classification'!$A$1:$B$338,2,FALSE),VLOOKUP(BB135,'class and classification'!$A$340:$B$378,2,FALSE))</f>
        <v>Predominantly Rural</v>
      </c>
      <c r="BD135" t="str">
        <f>IFERROR(VLOOKUP(BB135,'class and classification'!$A$1:$C$338,3,FALSE),VLOOKUP(BB135,'class and classification'!$A$340:$C$378,3,FALSE))</f>
        <v>SD</v>
      </c>
      <c r="BG135">
        <v>1.5</v>
      </c>
      <c r="BH135">
        <v>2.7</v>
      </c>
      <c r="BI135">
        <v>4.0999999999999996</v>
      </c>
      <c r="BJ135">
        <v>4.5</v>
      </c>
      <c r="BL135" t="s">
        <v>135</v>
      </c>
      <c r="BM135" t="str">
        <f>IFERROR(VLOOKUP(BL135,'class and classification'!$A$1:$B$338,2,FALSE),VLOOKUP(BL135,'class and classification'!$A$340:$B$378,2,FALSE))</f>
        <v>Predominantly Rural</v>
      </c>
      <c r="BN135" t="str">
        <f>IFERROR(VLOOKUP(BL135,'class and classification'!$A$1:$C$338,3,FALSE),VLOOKUP(BL135,'class and classification'!$A$340:$C$378,3,FALSE))</f>
        <v>SD</v>
      </c>
      <c r="BP135">
        <v>31.65</v>
      </c>
      <c r="BQ135">
        <v>84.53</v>
      </c>
      <c r="BR135">
        <v>83.85</v>
      </c>
      <c r="BS135">
        <v>84</v>
      </c>
      <c r="BT135">
        <v>84.96</v>
      </c>
    </row>
    <row r="136" spans="1:72" x14ac:dyDescent="0.3">
      <c r="B136" t="s">
        <v>191</v>
      </c>
      <c r="C136" t="str">
        <f>IFERROR(VLOOKUP(B136,'class and classification'!$A$1:$B$338,2,FALSE),VLOOKUP(B136,'class and classification'!$A$340:$B$378,2,FALSE))</f>
        <v>Predominantly Urban</v>
      </c>
      <c r="D136" t="str">
        <f>IFERROR(VLOOKUP(B136,'class and classification'!$A$1:$C$338,3,FALSE),VLOOKUP(B136,'class and classification'!$A$340:$C$378,3,FALSE))</f>
        <v>MD</v>
      </c>
      <c r="E136">
        <v>88</v>
      </c>
      <c r="F136">
        <v>95</v>
      </c>
      <c r="G136">
        <v>98.1</v>
      </c>
      <c r="H136">
        <v>97.9</v>
      </c>
      <c r="I136">
        <v>98.1</v>
      </c>
      <c r="J136">
        <v>99</v>
      </c>
      <c r="AB136" t="s">
        <v>298</v>
      </c>
      <c r="AC136" t="str">
        <f>IFERROR(VLOOKUP(AB136,'class and classification'!$A$1:$B$338,2,FALSE),VLOOKUP(AB136,'class and classification'!$A$340:$B$378,2,FALSE))</f>
        <v>Urban with Significant Rural</v>
      </c>
      <c r="AD136" t="str">
        <f>IFERROR(VLOOKUP(AB136,'class and classification'!$A$1:$C$338,3,FALSE),VLOOKUP(AB136,'class and classification'!$A$340:$C$378,3,FALSE))</f>
        <v>UA</v>
      </c>
      <c r="AI136">
        <v>65.2</v>
      </c>
      <c r="AJ136">
        <v>66.400000000000006</v>
      </c>
      <c r="BB136" t="s">
        <v>183</v>
      </c>
      <c r="BC136" t="str">
        <f>IFERROR(VLOOKUP(BB136,'class and classification'!$A$1:$B$338,2,FALSE),VLOOKUP(BB136,'class and classification'!$A$340:$B$378,2,FALSE))</f>
        <v>Predominantly Urban</v>
      </c>
      <c r="BD136" t="str">
        <f>IFERROR(VLOOKUP(BB136,'class and classification'!$A$1:$C$338,3,FALSE),VLOOKUP(BB136,'class and classification'!$A$340:$C$378,3,FALSE))</f>
        <v>SD</v>
      </c>
      <c r="BG136">
        <v>1.8</v>
      </c>
      <c r="BH136">
        <v>13.9</v>
      </c>
      <c r="BI136">
        <v>21.4</v>
      </c>
      <c r="BJ136">
        <v>32.4</v>
      </c>
      <c r="BL136" t="s">
        <v>183</v>
      </c>
      <c r="BM136" t="str">
        <f>IFERROR(VLOOKUP(BL136,'class and classification'!$A$1:$B$338,2,FALSE),VLOOKUP(BL136,'class and classification'!$A$340:$B$378,2,FALSE))</f>
        <v>Predominantly Urban</v>
      </c>
      <c r="BN136" t="str">
        <f>IFERROR(VLOOKUP(BL136,'class and classification'!$A$1:$C$338,3,FALSE),VLOOKUP(BL136,'class and classification'!$A$340:$C$378,3,FALSE))</f>
        <v>SD</v>
      </c>
      <c r="BP136">
        <v>48.64</v>
      </c>
      <c r="BQ136">
        <v>78.150000000000006</v>
      </c>
      <c r="BR136">
        <v>79.98</v>
      </c>
      <c r="BS136">
        <v>79.09</v>
      </c>
      <c r="BT136">
        <v>81.7</v>
      </c>
    </row>
    <row r="137" spans="1:72" x14ac:dyDescent="0.3">
      <c r="B137" t="s">
        <v>249</v>
      </c>
      <c r="C137" t="str">
        <f>IFERROR(VLOOKUP(B137,'class and classification'!$A$1:$B$338,2,FALSE),VLOOKUP(B137,'class and classification'!$A$340:$B$378,2,FALSE))</f>
        <v>Predominantly Urban</v>
      </c>
      <c r="D137" t="str">
        <f>IFERROR(VLOOKUP(B137,'class and classification'!$A$1:$C$338,3,FALSE),VLOOKUP(B137,'class and classification'!$A$340:$C$378,3,FALSE))</f>
        <v>MD</v>
      </c>
      <c r="E137">
        <v>91</v>
      </c>
      <c r="F137">
        <v>94</v>
      </c>
      <c r="G137">
        <v>98.2</v>
      </c>
      <c r="H137">
        <v>97.5</v>
      </c>
      <c r="I137">
        <v>97.7</v>
      </c>
      <c r="J137">
        <v>97.7</v>
      </c>
      <c r="AB137" t="s">
        <v>309</v>
      </c>
      <c r="AC137" t="str">
        <f>IFERROR(VLOOKUP(AB137,'class and classification'!$A$1:$B$338,2,FALSE),VLOOKUP(AB137,'class and classification'!$A$340:$B$378,2,FALSE))</f>
        <v>Predominantly Urban</v>
      </c>
      <c r="AD137" t="str">
        <f>IFERROR(VLOOKUP(AB137,'class and classification'!$A$1:$C$338,3,FALSE),VLOOKUP(AB137,'class and classification'!$A$340:$C$378,3,FALSE))</f>
        <v>UA</v>
      </c>
      <c r="AI137">
        <v>4.9000000000000004</v>
      </c>
      <c r="AJ137">
        <v>15.8</v>
      </c>
      <c r="BB137" t="s">
        <v>238</v>
      </c>
      <c r="BC137" t="str">
        <f>IFERROR(VLOOKUP(BB137,'class and classification'!$A$1:$B$338,2,FALSE),VLOOKUP(BB137,'class and classification'!$A$340:$B$378,2,FALSE))</f>
        <v>Urban with Significant Rural</v>
      </c>
      <c r="BD137" t="str">
        <f>IFERROR(VLOOKUP(BB137,'class and classification'!$A$1:$C$338,3,FALSE),VLOOKUP(BB137,'class and classification'!$A$340:$C$378,3,FALSE))</f>
        <v>SD</v>
      </c>
      <c r="BG137">
        <v>5.3</v>
      </c>
      <c r="BH137">
        <v>7.2</v>
      </c>
      <c r="BI137">
        <v>16.899999999999999</v>
      </c>
      <c r="BJ137">
        <v>38.6</v>
      </c>
      <c r="BL137" t="s">
        <v>238</v>
      </c>
      <c r="BM137" t="str">
        <f>IFERROR(VLOOKUP(BL137,'class and classification'!$A$1:$B$338,2,FALSE),VLOOKUP(BL137,'class and classification'!$A$340:$B$378,2,FALSE))</f>
        <v>Urban with Significant Rural</v>
      </c>
      <c r="BN137" t="str">
        <f>IFERROR(VLOOKUP(BL137,'class and classification'!$A$1:$C$338,3,FALSE),VLOOKUP(BL137,'class and classification'!$A$340:$C$378,3,FALSE))</f>
        <v>SD</v>
      </c>
      <c r="BP137">
        <v>42.06</v>
      </c>
      <c r="BQ137">
        <v>67.08</v>
      </c>
      <c r="BR137">
        <v>67.33</v>
      </c>
      <c r="BS137">
        <v>72.22</v>
      </c>
      <c r="BT137">
        <v>74.45</v>
      </c>
    </row>
    <row r="138" spans="1:72" x14ac:dyDescent="0.3">
      <c r="B138" t="s">
        <v>264</v>
      </c>
      <c r="C138" t="str">
        <f>IFERROR(VLOOKUP(B138,'class and classification'!$A$1:$B$338,2,FALSE),VLOOKUP(B138,'class and classification'!$A$340:$B$378,2,FALSE))</f>
        <v>Predominantly Urban</v>
      </c>
      <c r="D138" t="str">
        <f>IFERROR(VLOOKUP(B138,'class and classification'!$A$1:$C$338,3,FALSE),VLOOKUP(B138,'class and classification'!$A$340:$C$378,3,FALSE))</f>
        <v>MD</v>
      </c>
      <c r="E138">
        <v>96</v>
      </c>
      <c r="F138">
        <v>96</v>
      </c>
      <c r="G138">
        <v>96.9</v>
      </c>
      <c r="H138">
        <v>96.4</v>
      </c>
      <c r="I138">
        <v>96.5</v>
      </c>
      <c r="J138">
        <v>96.2</v>
      </c>
      <c r="AB138" t="s">
        <v>312</v>
      </c>
      <c r="AC138" t="str">
        <f>IFERROR(VLOOKUP(AB138,'class and classification'!$A$1:$B$338,2,FALSE),VLOOKUP(AB138,'class and classification'!$A$340:$B$378,2,FALSE))</f>
        <v>Predominantly Urban</v>
      </c>
      <c r="AD138" t="str">
        <f>IFERROR(VLOOKUP(AB138,'class and classification'!$A$1:$C$338,3,FALSE),VLOOKUP(AB138,'class and classification'!$A$340:$C$378,3,FALSE))</f>
        <v>UA</v>
      </c>
      <c r="AI138">
        <v>65</v>
      </c>
      <c r="AJ138">
        <v>67.3</v>
      </c>
      <c r="BB138" t="s">
        <v>29</v>
      </c>
      <c r="BC138" t="str">
        <f>IFERROR(VLOOKUP(BB138,'class and classification'!$A$1:$B$338,2,FALSE),VLOOKUP(BB138,'class and classification'!$A$340:$B$378,2,FALSE))</f>
        <v>Predominantly Urban</v>
      </c>
      <c r="BD138" t="str">
        <f>IFERROR(VLOOKUP(BB138,'class and classification'!$A$1:$C$338,3,FALSE),VLOOKUP(BB138,'class and classification'!$A$340:$C$378,3,FALSE))</f>
        <v>SD</v>
      </c>
      <c r="BG138">
        <v>33.4</v>
      </c>
      <c r="BH138">
        <v>33.5</v>
      </c>
      <c r="BI138">
        <v>33.6</v>
      </c>
      <c r="BJ138">
        <v>33.5</v>
      </c>
      <c r="BL138" t="s">
        <v>29</v>
      </c>
      <c r="BM138" t="str">
        <f>IFERROR(VLOOKUP(BL138,'class and classification'!$A$1:$B$338,2,FALSE),VLOOKUP(BL138,'class and classification'!$A$340:$B$378,2,FALSE))</f>
        <v>Predominantly Urban</v>
      </c>
      <c r="BN138" t="str">
        <f>IFERROR(VLOOKUP(BL138,'class and classification'!$A$1:$C$338,3,FALSE),VLOOKUP(BL138,'class and classification'!$A$340:$C$378,3,FALSE))</f>
        <v>SD</v>
      </c>
      <c r="BP138">
        <v>57.33</v>
      </c>
      <c r="BQ138">
        <v>79.87</v>
      </c>
      <c r="BR138">
        <v>78.72</v>
      </c>
      <c r="BS138">
        <v>80.87</v>
      </c>
      <c r="BT138">
        <v>87.9</v>
      </c>
    </row>
    <row r="139" spans="1:72" x14ac:dyDescent="0.3">
      <c r="AB139" t="s">
        <v>372</v>
      </c>
      <c r="AC139" t="str">
        <f>IFERROR(VLOOKUP(AB139,'class and classification'!$A$1:$B$338,2,FALSE),VLOOKUP(AB139,'class and classification'!$A$340:$B$378,2,FALSE))</f>
        <v>Urban with Significant Rural</v>
      </c>
      <c r="AD139" t="str">
        <f>IFERROR(VLOOKUP(AB139,'class and classification'!$A$1:$C$338,3,FALSE),VLOOKUP(AB139,'class and classification'!$A$340:$C$378,3,FALSE))</f>
        <v>SC</v>
      </c>
      <c r="BB139" t="s">
        <v>60</v>
      </c>
      <c r="BC139" t="str">
        <f>IFERROR(VLOOKUP(BB139,'class and classification'!$A$1:$B$338,2,FALSE),VLOOKUP(BB139,'class and classification'!$A$340:$B$378,2,FALSE))</f>
        <v>Predominantly Urban</v>
      </c>
      <c r="BD139" t="str">
        <f>IFERROR(VLOOKUP(BB139,'class and classification'!$A$1:$C$338,3,FALSE),VLOOKUP(BB139,'class and classification'!$A$340:$C$378,3,FALSE))</f>
        <v>SD</v>
      </c>
      <c r="BG139">
        <v>7.2</v>
      </c>
      <c r="BH139">
        <v>9.1</v>
      </c>
      <c r="BI139">
        <v>9.9</v>
      </c>
      <c r="BJ139">
        <v>16</v>
      </c>
      <c r="BL139" t="s">
        <v>60</v>
      </c>
      <c r="BM139" t="str">
        <f>IFERROR(VLOOKUP(BL139,'class and classification'!$A$1:$B$338,2,FALSE),VLOOKUP(BL139,'class and classification'!$A$340:$B$378,2,FALSE))</f>
        <v>Predominantly Urban</v>
      </c>
      <c r="BN139" t="str">
        <f>IFERROR(VLOOKUP(BL139,'class and classification'!$A$1:$C$338,3,FALSE),VLOOKUP(BL139,'class and classification'!$A$340:$C$378,3,FALSE))</f>
        <v>SD</v>
      </c>
      <c r="BP139">
        <v>51.92</v>
      </c>
      <c r="BQ139">
        <v>75.02</v>
      </c>
      <c r="BR139">
        <v>76.34</v>
      </c>
      <c r="BS139">
        <v>78.06</v>
      </c>
      <c r="BT139">
        <v>78.819999999999993</v>
      </c>
    </row>
    <row r="140" spans="1:72" x14ac:dyDescent="0.3">
      <c r="A140" t="s">
        <v>1283</v>
      </c>
      <c r="AB140" t="s">
        <v>49</v>
      </c>
      <c r="AC140" t="str">
        <f>IFERROR(VLOOKUP(AB140,'class and classification'!$A$1:$B$338,2,FALSE),VLOOKUP(AB140,'class and classification'!$A$340:$B$378,2,FALSE))</f>
        <v>Urban with Significant Rural</v>
      </c>
      <c r="AD140" t="str">
        <f>IFERROR(VLOOKUP(AB140,'class and classification'!$A$1:$C$338,3,FALSE),VLOOKUP(AB140,'class and classification'!$A$340:$C$378,3,FALSE))</f>
        <v>UA</v>
      </c>
      <c r="AI140">
        <v>14.4</v>
      </c>
      <c r="AJ140">
        <v>37.299999999999997</v>
      </c>
      <c r="BB140" t="s">
        <v>123</v>
      </c>
      <c r="BC140" t="str">
        <f>IFERROR(VLOOKUP(BB140,'class and classification'!$A$1:$B$338,2,FALSE),VLOOKUP(BB140,'class and classification'!$A$340:$B$378,2,FALSE))</f>
        <v>Predominantly Rural</v>
      </c>
      <c r="BD140" t="str">
        <f>IFERROR(VLOOKUP(BB140,'class and classification'!$A$1:$C$338,3,FALSE),VLOOKUP(BB140,'class and classification'!$A$340:$C$378,3,FALSE))</f>
        <v>SD</v>
      </c>
      <c r="BG140">
        <v>10.4</v>
      </c>
      <c r="BH140">
        <v>11.5</v>
      </c>
      <c r="BI140">
        <v>12.8</v>
      </c>
      <c r="BJ140">
        <v>19</v>
      </c>
      <c r="BL140" t="s">
        <v>123</v>
      </c>
      <c r="BM140" t="str">
        <f>IFERROR(VLOOKUP(BL140,'class and classification'!$A$1:$B$338,2,FALSE),VLOOKUP(BL140,'class and classification'!$A$340:$B$378,2,FALSE))</f>
        <v>Predominantly Rural</v>
      </c>
      <c r="BN140" t="str">
        <f>IFERROR(VLOOKUP(BL140,'class and classification'!$A$1:$C$338,3,FALSE),VLOOKUP(BL140,'class and classification'!$A$340:$C$378,3,FALSE))</f>
        <v>SD</v>
      </c>
      <c r="BP140">
        <v>46.12</v>
      </c>
      <c r="BQ140">
        <v>65.23</v>
      </c>
      <c r="BR140">
        <v>60.83</v>
      </c>
      <c r="BS140">
        <v>66.760000000000005</v>
      </c>
      <c r="BT140">
        <v>67.739999999999995</v>
      </c>
    </row>
    <row r="141" spans="1:72" x14ac:dyDescent="0.3">
      <c r="B141" t="s">
        <v>28</v>
      </c>
      <c r="C141" t="str">
        <f>IFERROR(VLOOKUP(B141,'class and classification'!$A$1:$B$338,2,FALSE),VLOOKUP(B141,'class and classification'!$A$340:$B$378,2,FALSE))</f>
        <v>Predominantly Urban</v>
      </c>
      <c r="D141" t="str">
        <f>IFERROR(VLOOKUP(B141,'class and classification'!$A$1:$C$338,3,FALSE),VLOOKUP(B141,'class and classification'!$A$340:$C$378,3,FALSE))</f>
        <v>MD</v>
      </c>
      <c r="E141">
        <v>93</v>
      </c>
      <c r="F141">
        <v>94</v>
      </c>
      <c r="G141">
        <v>96.9</v>
      </c>
      <c r="H141">
        <v>95.1</v>
      </c>
      <c r="I141">
        <v>95.7</v>
      </c>
      <c r="J141">
        <v>95.2</v>
      </c>
      <c r="AB141" t="s">
        <v>325</v>
      </c>
      <c r="AC141" t="str">
        <f>IFERROR(VLOOKUP(AB141,'class and classification'!$A$1:$B$338,2,FALSE),VLOOKUP(AB141,'class and classification'!$A$340:$B$378,2,FALSE))</f>
        <v>Urban with Significant Rural</v>
      </c>
      <c r="AD141" t="str">
        <f>IFERROR(VLOOKUP(AB141,'class and classification'!$A$1:$C$338,3,FALSE),VLOOKUP(AB141,'class and classification'!$A$340:$C$378,3,FALSE))</f>
        <v>SC</v>
      </c>
      <c r="BB141" t="s">
        <v>137</v>
      </c>
      <c r="BC141" t="str">
        <f>IFERROR(VLOOKUP(BB141,'class and classification'!$A$1:$B$338,2,FALSE),VLOOKUP(BB141,'class and classification'!$A$340:$B$378,2,FALSE))</f>
        <v>Predominantly Rural</v>
      </c>
      <c r="BD141" t="str">
        <f>IFERROR(VLOOKUP(BB141,'class and classification'!$A$1:$C$338,3,FALSE),VLOOKUP(BB141,'class and classification'!$A$340:$C$378,3,FALSE))</f>
        <v>SD</v>
      </c>
      <c r="BG141">
        <v>5</v>
      </c>
      <c r="BH141">
        <v>5.8</v>
      </c>
      <c r="BI141">
        <v>9.1999999999999993</v>
      </c>
      <c r="BJ141">
        <v>9.1999999999999993</v>
      </c>
      <c r="BL141" t="s">
        <v>137</v>
      </c>
      <c r="BM141" t="str">
        <f>IFERROR(VLOOKUP(BL141,'class and classification'!$A$1:$B$338,2,FALSE),VLOOKUP(BL141,'class and classification'!$A$340:$B$378,2,FALSE))</f>
        <v>Predominantly Rural</v>
      </c>
      <c r="BN141" t="str">
        <f>IFERROR(VLOOKUP(BL141,'class and classification'!$A$1:$C$338,3,FALSE),VLOOKUP(BL141,'class and classification'!$A$340:$C$378,3,FALSE))</f>
        <v>SD</v>
      </c>
      <c r="BP141">
        <v>28.1</v>
      </c>
      <c r="BQ141">
        <v>63.68</v>
      </c>
      <c r="BR141">
        <v>64.95</v>
      </c>
      <c r="BS141">
        <v>70.040000000000006</v>
      </c>
      <c r="BT141">
        <v>67.78</v>
      </c>
    </row>
    <row r="142" spans="1:72" x14ac:dyDescent="0.3">
      <c r="B142" t="s">
        <v>75</v>
      </c>
      <c r="C142" t="str">
        <f>IFERROR(VLOOKUP(B142,'class and classification'!$A$1:$B$338,2,FALSE),VLOOKUP(B142,'class and classification'!$A$340:$B$378,2,FALSE))</f>
        <v>Predominantly Urban</v>
      </c>
      <c r="D142" t="str">
        <f>IFERROR(VLOOKUP(B142,'class and classification'!$A$1:$C$338,3,FALSE),VLOOKUP(B142,'class and classification'!$A$340:$C$378,3,FALSE))</f>
        <v>MD</v>
      </c>
      <c r="E142">
        <v>91</v>
      </c>
      <c r="F142">
        <v>91</v>
      </c>
      <c r="G142">
        <v>95.5</v>
      </c>
      <c r="H142">
        <v>95.6</v>
      </c>
      <c r="I142">
        <v>97.6</v>
      </c>
      <c r="J142">
        <v>98.3</v>
      </c>
      <c r="AB142" t="s">
        <v>328</v>
      </c>
      <c r="AC142" t="str">
        <f>IFERROR(VLOOKUP(AB142,'class and classification'!$A$1:$B$338,2,FALSE),VLOOKUP(AB142,'class and classification'!$A$340:$B$378,2,FALSE))</f>
        <v>Urban with Significant Rural</v>
      </c>
      <c r="AD142" t="str">
        <f>IFERROR(VLOOKUP(AB142,'class and classification'!$A$1:$C$338,3,FALSE),VLOOKUP(AB142,'class and classification'!$A$340:$C$378,3,FALSE))</f>
        <v>SC</v>
      </c>
      <c r="BB142" t="s">
        <v>168</v>
      </c>
      <c r="BC142" t="str">
        <f>IFERROR(VLOOKUP(BB142,'class and classification'!$A$1:$B$338,2,FALSE),VLOOKUP(BB142,'class and classification'!$A$340:$B$378,2,FALSE))</f>
        <v>Predominantly Rural</v>
      </c>
      <c r="BD142" t="str">
        <f>IFERROR(VLOOKUP(BB142,'class and classification'!$A$1:$C$338,3,FALSE),VLOOKUP(BB142,'class and classification'!$A$340:$C$378,3,FALSE))</f>
        <v>SD</v>
      </c>
      <c r="BG142">
        <v>0.6</v>
      </c>
      <c r="BH142">
        <v>1.2</v>
      </c>
      <c r="BI142">
        <v>2</v>
      </c>
      <c r="BJ142">
        <v>2.6</v>
      </c>
      <c r="BL142" t="s">
        <v>168</v>
      </c>
      <c r="BM142" t="str">
        <f>IFERROR(VLOOKUP(BL142,'class and classification'!$A$1:$B$338,2,FALSE),VLOOKUP(BL142,'class and classification'!$A$340:$B$378,2,FALSE))</f>
        <v>Predominantly Rural</v>
      </c>
      <c r="BN142" t="str">
        <f>IFERROR(VLOOKUP(BL142,'class and classification'!$A$1:$C$338,3,FALSE),VLOOKUP(BL142,'class and classification'!$A$340:$C$378,3,FALSE))</f>
        <v>SD</v>
      </c>
      <c r="BP142">
        <v>13.76</v>
      </c>
      <c r="BQ142">
        <v>39.520000000000003</v>
      </c>
      <c r="BR142">
        <v>48.08</v>
      </c>
      <c r="BS142">
        <v>46.21</v>
      </c>
      <c r="BT142">
        <v>46.71</v>
      </c>
    </row>
    <row r="143" spans="1:72" x14ac:dyDescent="0.3">
      <c r="B143" t="s">
        <v>87</v>
      </c>
      <c r="C143" t="str">
        <f>IFERROR(VLOOKUP(B143,'class and classification'!$A$1:$B$338,2,FALSE),VLOOKUP(B143,'class and classification'!$A$340:$B$378,2,FALSE))</f>
        <v>Predominantly Urban</v>
      </c>
      <c r="D143" t="str">
        <f>IFERROR(VLOOKUP(B143,'class and classification'!$A$1:$C$338,3,FALSE),VLOOKUP(B143,'class and classification'!$A$340:$C$378,3,FALSE))</f>
        <v>MD</v>
      </c>
      <c r="E143">
        <v>96</v>
      </c>
      <c r="F143">
        <v>98</v>
      </c>
      <c r="G143">
        <v>99.4</v>
      </c>
      <c r="H143">
        <v>99.100000000000009</v>
      </c>
      <c r="I143">
        <v>99.1</v>
      </c>
      <c r="J143">
        <v>98.8</v>
      </c>
      <c r="AB143" t="s">
        <v>330</v>
      </c>
      <c r="AC143" t="str">
        <f>IFERROR(VLOOKUP(AB143,'class and classification'!$A$1:$B$338,2,FALSE),VLOOKUP(AB143,'class and classification'!$A$340:$B$378,2,FALSE))</f>
        <v>Urban with Significant Rural</v>
      </c>
      <c r="AD143" t="str">
        <f>IFERROR(VLOOKUP(AB143,'class and classification'!$A$1:$C$338,3,FALSE),VLOOKUP(AB143,'class and classification'!$A$340:$C$378,3,FALSE))</f>
        <v>SC</v>
      </c>
      <c r="BB143" t="s">
        <v>193</v>
      </c>
      <c r="BC143" t="str">
        <f>IFERROR(VLOOKUP(BB143,'class and classification'!$A$1:$B$338,2,FALSE),VLOOKUP(BB143,'class and classification'!$A$340:$B$378,2,FALSE))</f>
        <v>Predominantly Rural</v>
      </c>
      <c r="BD143" t="str">
        <f>IFERROR(VLOOKUP(BB143,'class and classification'!$A$1:$C$338,3,FALSE),VLOOKUP(BB143,'class and classification'!$A$340:$C$378,3,FALSE))</f>
        <v>SD</v>
      </c>
      <c r="BG143">
        <v>2.8</v>
      </c>
      <c r="BH143">
        <v>3.7</v>
      </c>
      <c r="BI143">
        <v>4.3</v>
      </c>
      <c r="BJ143">
        <v>7.6</v>
      </c>
      <c r="BL143" t="s">
        <v>193</v>
      </c>
      <c r="BM143" t="str">
        <f>IFERROR(VLOOKUP(BL143,'class and classification'!$A$1:$B$338,2,FALSE),VLOOKUP(BL143,'class and classification'!$A$340:$B$378,2,FALSE))</f>
        <v>Predominantly Rural</v>
      </c>
      <c r="BN143" t="str">
        <f>IFERROR(VLOOKUP(BL143,'class and classification'!$A$1:$C$338,3,FALSE),VLOOKUP(BL143,'class and classification'!$A$340:$C$378,3,FALSE))</f>
        <v>SD</v>
      </c>
      <c r="BP143">
        <v>42.53</v>
      </c>
      <c r="BQ143">
        <v>66.28</v>
      </c>
      <c r="BR143">
        <v>65.069999999999993</v>
      </c>
      <c r="BS143">
        <v>66.599999999999994</v>
      </c>
      <c r="BT143">
        <v>67</v>
      </c>
    </row>
    <row r="144" spans="1:72" x14ac:dyDescent="0.3">
      <c r="B144" t="s">
        <v>226</v>
      </c>
      <c r="C144" t="str">
        <f>IFERROR(VLOOKUP(B144,'class and classification'!$A$1:$B$338,2,FALSE),VLOOKUP(B144,'class and classification'!$A$340:$B$378,2,FALSE))</f>
        <v>Predominantly Urban</v>
      </c>
      <c r="D144" t="str">
        <f>IFERROR(VLOOKUP(B144,'class and classification'!$A$1:$C$338,3,FALSE),VLOOKUP(B144,'class and classification'!$A$340:$C$378,3,FALSE))</f>
        <v>MD</v>
      </c>
      <c r="E144">
        <v>92</v>
      </c>
      <c r="F144">
        <v>98</v>
      </c>
      <c r="G144">
        <v>99.5</v>
      </c>
      <c r="H144">
        <v>99.3</v>
      </c>
      <c r="I144">
        <v>99.3</v>
      </c>
      <c r="J144">
        <v>99</v>
      </c>
      <c r="AB144" t="s">
        <v>338</v>
      </c>
      <c r="AC144" t="str">
        <f>IFERROR(VLOOKUP(AB144,'class and classification'!$A$1:$B$338,2,FALSE),VLOOKUP(AB144,'class and classification'!$A$340:$B$378,2,FALSE))</f>
        <v>Predominantly Rural</v>
      </c>
      <c r="AD144" t="str">
        <f>IFERROR(VLOOKUP(AB144,'class and classification'!$A$1:$C$338,3,FALSE),VLOOKUP(AB144,'class and classification'!$A$340:$C$378,3,FALSE))</f>
        <v>SC</v>
      </c>
      <c r="BB144" t="s">
        <v>198</v>
      </c>
      <c r="BC144" t="str">
        <f>IFERROR(VLOOKUP(BB144,'class and classification'!$A$1:$B$338,2,FALSE),VLOOKUP(BB144,'class and classification'!$A$340:$B$378,2,FALSE))</f>
        <v>Predominantly Urban</v>
      </c>
      <c r="BD144" t="str">
        <f>IFERROR(VLOOKUP(BB144,'class and classification'!$A$1:$C$338,3,FALSE),VLOOKUP(BB144,'class and classification'!$A$340:$C$378,3,FALSE))</f>
        <v>SD</v>
      </c>
      <c r="BG144">
        <v>1.4</v>
      </c>
      <c r="BH144">
        <v>2.2000000000000002</v>
      </c>
      <c r="BI144">
        <v>3</v>
      </c>
      <c r="BJ144">
        <v>2</v>
      </c>
      <c r="BL144" t="s">
        <v>198</v>
      </c>
      <c r="BM144" t="str">
        <f>IFERROR(VLOOKUP(BL144,'class and classification'!$A$1:$B$338,2,FALSE),VLOOKUP(BL144,'class and classification'!$A$340:$B$378,2,FALSE))</f>
        <v>Predominantly Urban</v>
      </c>
      <c r="BN144" t="str">
        <f>IFERROR(VLOOKUP(BL144,'class and classification'!$A$1:$C$338,3,FALSE),VLOOKUP(BL144,'class and classification'!$A$340:$C$378,3,FALSE))</f>
        <v>SD</v>
      </c>
      <c r="BP144">
        <v>74.2</v>
      </c>
      <c r="BQ144">
        <v>80.7</v>
      </c>
      <c r="BR144">
        <v>82.96</v>
      </c>
      <c r="BS144">
        <v>74.8</v>
      </c>
      <c r="BT144">
        <v>80.63</v>
      </c>
    </row>
    <row r="145" spans="1:72" x14ac:dyDescent="0.3">
      <c r="B145" t="s">
        <v>235</v>
      </c>
      <c r="C145" t="str">
        <f>IFERROR(VLOOKUP(B145,'class and classification'!$A$1:$B$338,2,FALSE),VLOOKUP(B145,'class and classification'!$A$340:$B$378,2,FALSE))</f>
        <v>Predominantly Urban</v>
      </c>
      <c r="D145" t="str">
        <f>IFERROR(VLOOKUP(B145,'class and classification'!$A$1:$C$338,3,FALSE),VLOOKUP(B145,'class and classification'!$A$340:$C$378,3,FALSE))</f>
        <v>MD</v>
      </c>
      <c r="E145">
        <v>94</v>
      </c>
      <c r="F145">
        <v>94</v>
      </c>
      <c r="G145">
        <v>97.3</v>
      </c>
      <c r="H145">
        <v>97.100000000000009</v>
      </c>
      <c r="I145">
        <v>97.4</v>
      </c>
      <c r="J145">
        <v>97.2</v>
      </c>
      <c r="AB145" t="s">
        <v>342</v>
      </c>
      <c r="AC145" t="str">
        <f>IFERROR(VLOOKUP(AB145,'class and classification'!$A$1:$B$338,2,FALSE),VLOOKUP(AB145,'class and classification'!$A$340:$B$378,2,FALSE))</f>
        <v>Predominantly Urban</v>
      </c>
      <c r="AD145" t="str">
        <f>IFERROR(VLOOKUP(AB145,'class and classification'!$A$1:$C$338,3,FALSE),VLOOKUP(AB145,'class and classification'!$A$340:$C$378,3,FALSE))</f>
        <v>SC</v>
      </c>
      <c r="BB145" t="s">
        <v>34</v>
      </c>
      <c r="BC145" t="str">
        <f>IFERROR(VLOOKUP(BB145,'class and classification'!$A$1:$B$338,2,FALSE),VLOOKUP(BB145,'class and classification'!$A$340:$B$378,2,FALSE))</f>
        <v>Urban with Significant Rural</v>
      </c>
      <c r="BD145" t="str">
        <f>IFERROR(VLOOKUP(BB145,'class and classification'!$A$1:$C$338,3,FALSE),VLOOKUP(BB145,'class and classification'!$A$340:$C$378,3,FALSE))</f>
        <v>SD</v>
      </c>
      <c r="BG145">
        <v>0.8</v>
      </c>
      <c r="BH145">
        <v>2.7</v>
      </c>
      <c r="BI145">
        <v>4.3</v>
      </c>
      <c r="BJ145">
        <v>9.3000000000000007</v>
      </c>
      <c r="BL145" t="s">
        <v>34</v>
      </c>
      <c r="BM145" t="str">
        <f>IFERROR(VLOOKUP(BL145,'class and classification'!$A$1:$B$338,2,FALSE),VLOOKUP(BL145,'class and classification'!$A$340:$B$378,2,FALSE))</f>
        <v>Urban with Significant Rural</v>
      </c>
      <c r="BN145" t="str">
        <f>IFERROR(VLOOKUP(BL145,'class and classification'!$A$1:$C$338,3,FALSE),VLOOKUP(BL145,'class and classification'!$A$340:$C$378,3,FALSE))</f>
        <v>SD</v>
      </c>
      <c r="BP145">
        <v>34.89</v>
      </c>
      <c r="BQ145">
        <v>68.23</v>
      </c>
      <c r="BR145">
        <v>76.150000000000006</v>
      </c>
      <c r="BS145">
        <v>74.22</v>
      </c>
      <c r="BT145">
        <v>71.83</v>
      </c>
    </row>
    <row r="146" spans="1:72" x14ac:dyDescent="0.3">
      <c r="B146" t="s">
        <v>289</v>
      </c>
      <c r="C146" t="str">
        <f>IFERROR(VLOOKUP(B146,'class and classification'!$A$1:$B$338,2,FALSE),VLOOKUP(B146,'class and classification'!$A$340:$B$378,2,FALSE))</f>
        <v>Predominantly Urban</v>
      </c>
      <c r="D146" t="str">
        <f>IFERROR(VLOOKUP(B146,'class and classification'!$A$1:$C$338,3,FALSE),VLOOKUP(B146,'class and classification'!$A$340:$C$378,3,FALSE))</f>
        <v>MD</v>
      </c>
      <c r="E146">
        <v>93</v>
      </c>
      <c r="F146">
        <v>96</v>
      </c>
      <c r="G146">
        <v>98.4</v>
      </c>
      <c r="H146">
        <v>98.6</v>
      </c>
      <c r="I146">
        <v>98.7</v>
      </c>
      <c r="J146">
        <v>98.1</v>
      </c>
      <c r="AB146" t="s">
        <v>344</v>
      </c>
      <c r="AC146" t="str">
        <f>IFERROR(VLOOKUP(AB146,'class and classification'!$A$1:$B$338,2,FALSE),VLOOKUP(AB146,'class and classification'!$A$340:$B$378,2,FALSE))</f>
        <v>Predominantly Urban</v>
      </c>
      <c r="AD146" t="str">
        <f>IFERROR(VLOOKUP(AB146,'class and classification'!$A$1:$C$338,3,FALSE),VLOOKUP(AB146,'class and classification'!$A$340:$C$378,3,FALSE))</f>
        <v>SC</v>
      </c>
      <c r="BB146" t="s">
        <v>93</v>
      </c>
      <c r="BC146" t="str">
        <f>IFERROR(VLOOKUP(BB146,'class and classification'!$A$1:$B$338,2,FALSE),VLOOKUP(BB146,'class and classification'!$A$340:$B$378,2,FALSE))</f>
        <v>Predominantly Rural</v>
      </c>
      <c r="BD146" t="str">
        <f>IFERROR(VLOOKUP(BB146,'class and classification'!$A$1:$C$338,3,FALSE),VLOOKUP(BB146,'class and classification'!$A$340:$C$378,3,FALSE))</f>
        <v>SD</v>
      </c>
      <c r="BG146">
        <v>0.9</v>
      </c>
      <c r="BH146">
        <v>2.2000000000000002</v>
      </c>
      <c r="BI146">
        <v>3.8</v>
      </c>
      <c r="BJ146">
        <v>4.9000000000000004</v>
      </c>
      <c r="BL146" t="s">
        <v>93</v>
      </c>
      <c r="BM146" t="str">
        <f>IFERROR(VLOOKUP(BL146,'class and classification'!$A$1:$B$338,2,FALSE),VLOOKUP(BL146,'class and classification'!$A$340:$B$378,2,FALSE))</f>
        <v>Predominantly Rural</v>
      </c>
      <c r="BN146" t="str">
        <f>IFERROR(VLOOKUP(BL146,'class and classification'!$A$1:$C$338,3,FALSE),VLOOKUP(BL146,'class and classification'!$A$340:$C$378,3,FALSE))</f>
        <v>SD</v>
      </c>
      <c r="BP146">
        <v>25.67</v>
      </c>
      <c r="BQ146">
        <v>52.98</v>
      </c>
      <c r="BR146">
        <v>54.66</v>
      </c>
      <c r="BS146">
        <v>55.33</v>
      </c>
      <c r="BT146">
        <v>62.85</v>
      </c>
    </row>
    <row r="147" spans="1:72" x14ac:dyDescent="0.3">
      <c r="B147" t="s">
        <v>313</v>
      </c>
      <c r="C147" t="str">
        <f>IFERROR(VLOOKUP(B147,'class and classification'!$A$1:$B$338,2,FALSE),VLOOKUP(B147,'class and classification'!$A$340:$B$378,2,FALSE))</f>
        <v>Predominantly Urban</v>
      </c>
      <c r="D147" t="str">
        <f>IFERROR(VLOOKUP(B147,'class and classification'!$A$1:$C$338,3,FALSE),VLOOKUP(B147,'class and classification'!$A$340:$C$378,3,FALSE))</f>
        <v>MD</v>
      </c>
      <c r="E147">
        <v>97</v>
      </c>
      <c r="F147">
        <v>98</v>
      </c>
      <c r="G147">
        <v>99.1</v>
      </c>
      <c r="H147">
        <v>98.100000000000009</v>
      </c>
      <c r="I147">
        <v>98.4</v>
      </c>
      <c r="J147">
        <v>98.5</v>
      </c>
      <c r="AB147" t="s">
        <v>24</v>
      </c>
      <c r="AC147" t="str">
        <f>IFERROR(VLOOKUP(AB147,'class and classification'!$A$1:$B$338,2,FALSE),VLOOKUP(AB147,'class and classification'!$A$340:$B$378,2,FALSE))</f>
        <v>Urban with Significant Rural</v>
      </c>
      <c r="AD147" t="str">
        <f>IFERROR(VLOOKUP(AB147,'class and classification'!$A$1:$C$338,3,FALSE),VLOOKUP(AB147,'class and classification'!$A$340:$C$378,3,FALSE))</f>
        <v>UA</v>
      </c>
      <c r="AI147">
        <v>21</v>
      </c>
      <c r="AJ147">
        <v>33.700000000000003</v>
      </c>
      <c r="BB147" t="s">
        <v>159</v>
      </c>
      <c r="BC147" t="str">
        <f>IFERROR(VLOOKUP(BB147,'class and classification'!$A$1:$B$338,2,FALSE),VLOOKUP(BB147,'class and classification'!$A$340:$B$378,2,FALSE))</f>
        <v>Predominantly Urban</v>
      </c>
      <c r="BD147" t="str">
        <f>IFERROR(VLOOKUP(BB147,'class and classification'!$A$1:$C$338,3,FALSE),VLOOKUP(BB147,'class and classification'!$A$340:$C$378,3,FALSE))</f>
        <v>SD</v>
      </c>
      <c r="BG147">
        <v>0</v>
      </c>
      <c r="BH147">
        <v>0.5</v>
      </c>
      <c r="BI147">
        <v>0.6</v>
      </c>
      <c r="BJ147">
        <v>2.9</v>
      </c>
      <c r="BL147" t="s">
        <v>159</v>
      </c>
      <c r="BM147" t="str">
        <f>IFERROR(VLOOKUP(BL147,'class and classification'!$A$1:$B$338,2,FALSE),VLOOKUP(BL147,'class and classification'!$A$340:$B$378,2,FALSE))</f>
        <v>Predominantly Urban</v>
      </c>
      <c r="BN147" t="str">
        <f>IFERROR(VLOOKUP(BL147,'class and classification'!$A$1:$C$338,3,FALSE),VLOOKUP(BL147,'class and classification'!$A$340:$C$378,3,FALSE))</f>
        <v>SD</v>
      </c>
      <c r="BP147">
        <v>65.37</v>
      </c>
      <c r="BQ147">
        <v>87.33</v>
      </c>
      <c r="BR147">
        <v>89.71</v>
      </c>
      <c r="BS147">
        <v>89.24</v>
      </c>
      <c r="BT147">
        <v>94.43</v>
      </c>
    </row>
    <row r="148" spans="1:72" x14ac:dyDescent="0.3">
      <c r="AB148" t="s">
        <v>43</v>
      </c>
      <c r="AC148" t="str">
        <f>IFERROR(VLOOKUP(AB148,'class and classification'!$A$1:$B$338,2,FALSE),VLOOKUP(AB148,'class and classification'!$A$340:$B$378,2,FALSE))</f>
        <v>Predominantly Urban</v>
      </c>
      <c r="AD148" t="str">
        <f>IFERROR(VLOOKUP(AB148,'class and classification'!$A$1:$C$338,3,FALSE),VLOOKUP(AB148,'class and classification'!$A$340:$C$378,3,FALSE))</f>
        <v>UA</v>
      </c>
      <c r="AI148">
        <v>45.7</v>
      </c>
      <c r="AJ148">
        <v>83.1</v>
      </c>
      <c r="BB148" t="s">
        <v>186</v>
      </c>
      <c r="BC148" t="str">
        <f>IFERROR(VLOOKUP(BB148,'class and classification'!$A$1:$B$338,2,FALSE),VLOOKUP(BB148,'class and classification'!$A$340:$B$378,2,FALSE))</f>
        <v>Predominantly Rural</v>
      </c>
      <c r="BD148" t="str">
        <f>IFERROR(VLOOKUP(BB148,'class and classification'!$A$1:$C$338,3,FALSE),VLOOKUP(BB148,'class and classification'!$A$340:$C$378,3,FALSE))</f>
        <v>SD</v>
      </c>
      <c r="BG148">
        <v>0.8</v>
      </c>
      <c r="BH148">
        <v>2.6</v>
      </c>
      <c r="BI148">
        <v>3.8</v>
      </c>
      <c r="BJ148">
        <v>14.4</v>
      </c>
      <c r="BL148" t="s">
        <v>186</v>
      </c>
      <c r="BM148" t="str">
        <f>IFERROR(VLOOKUP(BL148,'class and classification'!$A$1:$B$338,2,FALSE),VLOOKUP(BL148,'class and classification'!$A$340:$B$378,2,FALSE))</f>
        <v>Predominantly Rural</v>
      </c>
      <c r="BN148" t="str">
        <f>IFERROR(VLOOKUP(BL148,'class and classification'!$A$1:$C$338,3,FALSE),VLOOKUP(BL148,'class and classification'!$A$340:$C$378,3,FALSE))</f>
        <v>SD</v>
      </c>
      <c r="BP148">
        <v>27.8</v>
      </c>
      <c r="BQ148">
        <v>60.78</v>
      </c>
      <c r="BR148">
        <v>61.14</v>
      </c>
      <c r="BS148">
        <v>63.82</v>
      </c>
      <c r="BT148">
        <v>61.52</v>
      </c>
    </row>
    <row r="149" spans="1:72" x14ac:dyDescent="0.3">
      <c r="A149" t="s">
        <v>1282</v>
      </c>
      <c r="AB149" t="s">
        <v>72</v>
      </c>
      <c r="AC149" t="str">
        <f>IFERROR(VLOOKUP(AB149,'class and classification'!$A$1:$B$338,2,FALSE),VLOOKUP(AB149,'class and classification'!$A$340:$B$378,2,FALSE))</f>
        <v>Predominantly Rural</v>
      </c>
      <c r="AD149" t="str">
        <f>IFERROR(VLOOKUP(AB149,'class and classification'!$A$1:$C$338,3,FALSE),VLOOKUP(AB149,'class and classification'!$A$340:$C$378,3,FALSE))</f>
        <v>UA</v>
      </c>
      <c r="AI149">
        <v>31.4</v>
      </c>
      <c r="AJ149">
        <v>32.6</v>
      </c>
      <c r="BB149" t="s">
        <v>241</v>
      </c>
      <c r="BC149" t="str">
        <f>IFERROR(VLOOKUP(BB149,'class and classification'!$A$1:$B$338,2,FALSE),VLOOKUP(BB149,'class and classification'!$A$340:$B$378,2,FALSE))</f>
        <v>Predominantly Rural</v>
      </c>
      <c r="BD149" t="str">
        <f>IFERROR(VLOOKUP(BB149,'class and classification'!$A$1:$C$338,3,FALSE),VLOOKUP(BB149,'class and classification'!$A$340:$C$378,3,FALSE))</f>
        <v>SD</v>
      </c>
      <c r="BG149">
        <v>2.8</v>
      </c>
      <c r="BH149">
        <v>4.7</v>
      </c>
      <c r="BI149">
        <v>6.4</v>
      </c>
      <c r="BJ149">
        <v>8</v>
      </c>
      <c r="BL149" t="s">
        <v>241</v>
      </c>
      <c r="BM149" t="str">
        <f>IFERROR(VLOOKUP(BL149,'class and classification'!$A$1:$B$338,2,FALSE),VLOOKUP(BL149,'class and classification'!$A$340:$B$378,2,FALSE))</f>
        <v>Predominantly Rural</v>
      </c>
      <c r="BN149" t="str">
        <f>IFERROR(VLOOKUP(BL149,'class and classification'!$A$1:$C$338,3,FALSE),VLOOKUP(BL149,'class and classification'!$A$340:$C$378,3,FALSE))</f>
        <v>SD</v>
      </c>
      <c r="BP149">
        <v>30.32</v>
      </c>
      <c r="BQ149">
        <v>55.99</v>
      </c>
      <c r="BR149">
        <v>57.97</v>
      </c>
      <c r="BS149">
        <v>57.61</v>
      </c>
      <c r="BT149">
        <v>57.05</v>
      </c>
    </row>
    <row r="150" spans="1:72" x14ac:dyDescent="0.3">
      <c r="B150" t="s">
        <v>37</v>
      </c>
      <c r="C150" t="str">
        <f>IFERROR(VLOOKUP(B150,'class and classification'!$A$1:$B$338,2,FALSE),VLOOKUP(B150,'class and classification'!$A$340:$B$378,2,FALSE))</f>
        <v>Predominantly Urban</v>
      </c>
      <c r="D150" t="str">
        <f>IFERROR(VLOOKUP(B150,'class and classification'!$A$1:$C$338,3,FALSE),VLOOKUP(B150,'class and classification'!$A$340:$C$378,3,FALSE))</f>
        <v>MD</v>
      </c>
      <c r="E150">
        <v>93</v>
      </c>
      <c r="F150">
        <v>95</v>
      </c>
      <c r="G150">
        <v>97</v>
      </c>
      <c r="H150">
        <v>96.3</v>
      </c>
      <c r="I150">
        <v>96.4</v>
      </c>
      <c r="J150">
        <v>96.4</v>
      </c>
      <c r="AB150" t="s">
        <v>144</v>
      </c>
      <c r="AC150" t="str">
        <f>IFERROR(VLOOKUP(AB150,'class and classification'!$A$1:$B$338,2,FALSE),VLOOKUP(AB150,'class and classification'!$A$340:$B$378,2,FALSE))</f>
        <v>Predominantly Rural</v>
      </c>
      <c r="AD150" t="str">
        <f>IFERROR(VLOOKUP(AB150,'class and classification'!$A$1:$C$338,3,FALSE),VLOOKUP(AB150,'class and classification'!$A$340:$C$378,3,FALSE))</f>
        <v>UA</v>
      </c>
      <c r="AI150">
        <v>0</v>
      </c>
      <c r="AJ150">
        <v>1.6</v>
      </c>
      <c r="BB150" t="s">
        <v>242</v>
      </c>
      <c r="BC150" t="str">
        <f>IFERROR(VLOOKUP(BB150,'class and classification'!$A$1:$B$338,2,FALSE),VLOOKUP(BB150,'class and classification'!$A$340:$B$378,2,FALSE))</f>
        <v>Predominantly Rural</v>
      </c>
      <c r="BD150" t="str">
        <f>IFERROR(VLOOKUP(BB150,'class and classification'!$A$1:$C$338,3,FALSE),VLOOKUP(BB150,'class and classification'!$A$340:$C$378,3,FALSE))</f>
        <v>SD</v>
      </c>
      <c r="BG150">
        <v>1.3</v>
      </c>
      <c r="BH150">
        <v>2.2999999999999998</v>
      </c>
      <c r="BI150">
        <v>4.3</v>
      </c>
      <c r="BJ150">
        <v>7</v>
      </c>
      <c r="BL150" t="s">
        <v>242</v>
      </c>
      <c r="BM150" t="str">
        <f>IFERROR(VLOOKUP(BL150,'class and classification'!$A$1:$B$338,2,FALSE),VLOOKUP(BL150,'class and classification'!$A$340:$B$378,2,FALSE))</f>
        <v>Predominantly Rural</v>
      </c>
      <c r="BN150" t="str">
        <f>IFERROR(VLOOKUP(BL150,'class and classification'!$A$1:$C$338,3,FALSE),VLOOKUP(BL150,'class and classification'!$A$340:$C$378,3,FALSE))</f>
        <v>SD</v>
      </c>
      <c r="BP150">
        <v>41.26</v>
      </c>
      <c r="BQ150">
        <v>77.73</v>
      </c>
      <c r="BR150">
        <v>74.64</v>
      </c>
      <c r="BS150">
        <v>75.53</v>
      </c>
      <c r="BT150">
        <v>82.15</v>
      </c>
    </row>
    <row r="151" spans="1:72" x14ac:dyDescent="0.3">
      <c r="B151" t="s">
        <v>52</v>
      </c>
      <c r="C151" t="str">
        <f>IFERROR(VLOOKUP(B151,'class and classification'!$A$1:$B$338,2,FALSE),VLOOKUP(B151,'class and classification'!$A$340:$B$378,2,FALSE))</f>
        <v>Predominantly Urban</v>
      </c>
      <c r="D151" t="str">
        <f>IFERROR(VLOOKUP(B151,'class and classification'!$A$1:$C$338,3,FALSE),VLOOKUP(B151,'class and classification'!$A$340:$C$378,3,FALSE))</f>
        <v>MD</v>
      </c>
      <c r="E151">
        <v>85</v>
      </c>
      <c r="F151">
        <v>89</v>
      </c>
      <c r="G151">
        <v>92.2</v>
      </c>
      <c r="H151">
        <v>93.8</v>
      </c>
      <c r="I151">
        <v>95</v>
      </c>
      <c r="J151">
        <v>94.6</v>
      </c>
      <c r="AB151" t="s">
        <v>190</v>
      </c>
      <c r="AC151" t="str">
        <f>IFERROR(VLOOKUP(AB151,'class and classification'!$A$1:$B$338,2,FALSE),VLOOKUP(AB151,'class and classification'!$A$340:$B$378,2,FALSE))</f>
        <v>Urban with Significant Rural</v>
      </c>
      <c r="AD151" t="str">
        <f>IFERROR(VLOOKUP(AB151,'class and classification'!$A$1:$C$338,3,FALSE),VLOOKUP(AB151,'class and classification'!$A$340:$C$378,3,FALSE))</f>
        <v>UA</v>
      </c>
      <c r="AI151">
        <v>16.7</v>
      </c>
      <c r="AJ151">
        <v>32.299999999999997</v>
      </c>
      <c r="BB151" t="s">
        <v>301</v>
      </c>
      <c r="BC151" t="str">
        <f>IFERROR(VLOOKUP(BB151,'class and classification'!$A$1:$B$338,2,FALSE),VLOOKUP(BB151,'class and classification'!$A$340:$B$378,2,FALSE))</f>
        <v>Predominantly Rural</v>
      </c>
      <c r="BD151" t="str">
        <f>IFERROR(VLOOKUP(BB151,'class and classification'!$A$1:$C$338,3,FALSE),VLOOKUP(BB151,'class and classification'!$A$340:$C$378,3,FALSE))</f>
        <v>SD</v>
      </c>
      <c r="BG151">
        <v>3</v>
      </c>
      <c r="BH151">
        <v>13</v>
      </c>
      <c r="BI151">
        <v>18.7</v>
      </c>
      <c r="BJ151">
        <v>21.7</v>
      </c>
      <c r="BL151" t="s">
        <v>301</v>
      </c>
      <c r="BM151" t="str">
        <f>IFERROR(VLOOKUP(BL151,'class and classification'!$A$1:$B$338,2,FALSE),VLOOKUP(BL151,'class and classification'!$A$340:$B$378,2,FALSE))</f>
        <v>Predominantly Rural</v>
      </c>
      <c r="BN151" t="str">
        <f>IFERROR(VLOOKUP(BL151,'class and classification'!$A$1:$C$338,3,FALSE),VLOOKUP(BL151,'class and classification'!$A$340:$C$378,3,FALSE))</f>
        <v>SD</v>
      </c>
      <c r="BP151">
        <v>21.23</v>
      </c>
      <c r="BQ151">
        <v>43.6</v>
      </c>
      <c r="BR151">
        <v>43.07</v>
      </c>
      <c r="BS151">
        <v>46.88</v>
      </c>
      <c r="BT151">
        <v>50.62</v>
      </c>
    </row>
    <row r="152" spans="1:72" x14ac:dyDescent="0.3">
      <c r="B152" t="s">
        <v>150</v>
      </c>
      <c r="C152" t="str">
        <f>IFERROR(VLOOKUP(B152,'class and classification'!$A$1:$B$338,2,FALSE),VLOOKUP(B152,'class and classification'!$A$340:$B$378,2,FALSE))</f>
        <v>Predominantly Urban</v>
      </c>
      <c r="D152" t="str">
        <f>IFERROR(VLOOKUP(B152,'class and classification'!$A$1:$C$338,3,FALSE),VLOOKUP(B152,'class and classification'!$A$340:$C$378,3,FALSE))</f>
        <v>MD</v>
      </c>
      <c r="E152">
        <v>85</v>
      </c>
      <c r="F152">
        <v>91</v>
      </c>
      <c r="G152">
        <v>95.5</v>
      </c>
      <c r="H152">
        <v>96.6</v>
      </c>
      <c r="I152">
        <v>97.1</v>
      </c>
      <c r="J152">
        <v>96.9</v>
      </c>
      <c r="AB152" t="s">
        <v>203</v>
      </c>
      <c r="AC152" t="str">
        <f>IFERROR(VLOOKUP(AB152,'class and classification'!$A$1:$B$338,2,FALSE),VLOOKUP(AB152,'class and classification'!$A$340:$B$378,2,FALSE))</f>
        <v>Predominantly Urban</v>
      </c>
      <c r="AD152" t="str">
        <f>IFERROR(VLOOKUP(AB152,'class and classification'!$A$1:$C$338,3,FALSE),VLOOKUP(AB152,'class and classification'!$A$340:$C$378,3,FALSE))</f>
        <v>UA</v>
      </c>
      <c r="AI152">
        <v>2.8</v>
      </c>
      <c r="AJ152">
        <v>4.4000000000000004</v>
      </c>
      <c r="BB152" t="s">
        <v>11</v>
      </c>
      <c r="BC152" t="str">
        <f>IFERROR(VLOOKUP(BB152,'class and classification'!$A$1:$B$338,2,FALSE),VLOOKUP(BB152,'class and classification'!$A$340:$B$378,2,FALSE))</f>
        <v>Predominantly Urban</v>
      </c>
      <c r="BD152" t="str">
        <f>IFERROR(VLOOKUP(BB152,'class and classification'!$A$1:$C$338,3,FALSE),VLOOKUP(BB152,'class and classification'!$A$340:$C$378,3,FALSE))</f>
        <v>SD</v>
      </c>
      <c r="BG152">
        <v>0.9</v>
      </c>
      <c r="BH152">
        <v>1.4</v>
      </c>
      <c r="BI152">
        <v>3.8</v>
      </c>
      <c r="BJ152">
        <v>8.6</v>
      </c>
      <c r="BL152" t="s">
        <v>11</v>
      </c>
      <c r="BM152" t="str">
        <f>IFERROR(VLOOKUP(BL152,'class and classification'!$A$1:$B$338,2,FALSE),VLOOKUP(BL152,'class and classification'!$A$340:$B$378,2,FALSE))</f>
        <v>Predominantly Urban</v>
      </c>
      <c r="BN152" t="str">
        <f>IFERROR(VLOOKUP(BL152,'class and classification'!$A$1:$C$338,3,FALSE),VLOOKUP(BL152,'class and classification'!$A$340:$C$378,3,FALSE))</f>
        <v>SD</v>
      </c>
      <c r="BP152">
        <v>43.95</v>
      </c>
      <c r="BQ152">
        <v>79.3</v>
      </c>
      <c r="BR152">
        <v>81.22</v>
      </c>
      <c r="BS152">
        <v>84.76</v>
      </c>
      <c r="BT152">
        <v>87.01</v>
      </c>
    </row>
    <row r="153" spans="1:72" x14ac:dyDescent="0.3">
      <c r="B153" t="s">
        <v>154</v>
      </c>
      <c r="C153" t="str">
        <f>IFERROR(VLOOKUP(B153,'class and classification'!$A$1:$B$338,2,FALSE),VLOOKUP(B153,'class and classification'!$A$340:$B$378,2,FALSE))</f>
        <v>Predominantly Urban</v>
      </c>
      <c r="D153" t="str">
        <f>IFERROR(VLOOKUP(B153,'class and classification'!$A$1:$C$338,3,FALSE),VLOOKUP(B153,'class and classification'!$A$340:$C$378,3,FALSE))</f>
        <v>MD</v>
      </c>
      <c r="E153">
        <v>92</v>
      </c>
      <c r="F153">
        <v>94</v>
      </c>
      <c r="G153">
        <v>96.2</v>
      </c>
      <c r="H153">
        <v>96.1</v>
      </c>
      <c r="I153">
        <v>96.6</v>
      </c>
      <c r="J153">
        <v>96.6</v>
      </c>
      <c r="AB153" t="s">
        <v>35</v>
      </c>
      <c r="AC153" t="str">
        <f>IFERROR(VLOOKUP(AB153,'class and classification'!$A$1:$B$338,2,FALSE),VLOOKUP(AB153,'class and classification'!$A$340:$B$378,2,FALSE))</f>
        <v>Predominantly Urban</v>
      </c>
      <c r="AD153" t="str">
        <f>IFERROR(VLOOKUP(AB153,'class and classification'!$A$1:$C$338,3,FALSE),VLOOKUP(AB153,'class and classification'!$A$340:$C$378,3,FALSE))</f>
        <v>UA</v>
      </c>
      <c r="AI153">
        <v>20.100000000000001</v>
      </c>
      <c r="AJ153">
        <v>47.7</v>
      </c>
      <c r="BB153" t="s">
        <v>23</v>
      </c>
      <c r="BC153" t="str">
        <f>IFERROR(VLOOKUP(BB153,'class and classification'!$A$1:$B$338,2,FALSE),VLOOKUP(BB153,'class and classification'!$A$340:$B$378,2,FALSE))</f>
        <v>Predominantly Rural</v>
      </c>
      <c r="BD153" t="str">
        <f>IFERROR(VLOOKUP(BB153,'class and classification'!$A$1:$C$338,3,FALSE),VLOOKUP(BB153,'class and classification'!$A$340:$C$378,3,FALSE))</f>
        <v>SD</v>
      </c>
      <c r="BG153">
        <v>1.6</v>
      </c>
      <c r="BH153">
        <v>4.4000000000000004</v>
      </c>
      <c r="BI153">
        <v>6.3</v>
      </c>
      <c r="BJ153">
        <v>10.199999999999999</v>
      </c>
      <c r="BL153" t="s">
        <v>23</v>
      </c>
      <c r="BM153" t="str">
        <f>IFERROR(VLOOKUP(BL153,'class and classification'!$A$1:$B$338,2,FALSE),VLOOKUP(BL153,'class and classification'!$A$340:$B$378,2,FALSE))</f>
        <v>Predominantly Rural</v>
      </c>
      <c r="BN153" t="str">
        <f>IFERROR(VLOOKUP(BL153,'class and classification'!$A$1:$C$338,3,FALSE),VLOOKUP(BL153,'class and classification'!$A$340:$C$378,3,FALSE))</f>
        <v>SD</v>
      </c>
      <c r="BP153">
        <v>45.54</v>
      </c>
      <c r="BQ153">
        <v>69.010000000000005</v>
      </c>
      <c r="BR153">
        <v>74.98</v>
      </c>
      <c r="BS153">
        <v>73.239999999999995</v>
      </c>
      <c r="BT153">
        <v>71.069999999999993</v>
      </c>
    </row>
    <row r="154" spans="1:72" x14ac:dyDescent="0.3">
      <c r="B154" t="s">
        <v>288</v>
      </c>
      <c r="C154" t="str">
        <f>IFERROR(VLOOKUP(B154,'class and classification'!$A$1:$B$338,2,FALSE),VLOOKUP(B154,'class and classification'!$A$340:$B$378,2,FALSE))</f>
        <v>Predominantly Urban</v>
      </c>
      <c r="D154" t="str">
        <f>IFERROR(VLOOKUP(B154,'class and classification'!$A$1:$C$338,3,FALSE),VLOOKUP(B154,'class and classification'!$A$340:$C$378,3,FALSE))</f>
        <v>MD</v>
      </c>
      <c r="E154">
        <v>93</v>
      </c>
      <c r="F154">
        <v>93</v>
      </c>
      <c r="G154">
        <v>94.5</v>
      </c>
      <c r="H154">
        <v>94.7</v>
      </c>
      <c r="I154">
        <v>95.6</v>
      </c>
      <c r="J154">
        <v>96.1</v>
      </c>
      <c r="AB154" t="s">
        <v>239</v>
      </c>
      <c r="AC154" t="str">
        <f>IFERROR(VLOOKUP(AB154,'class and classification'!$A$1:$B$338,2,FALSE),VLOOKUP(AB154,'class and classification'!$A$340:$B$378,2,FALSE))</f>
        <v>Predominantly Urban</v>
      </c>
      <c r="AD154" t="str">
        <f>IFERROR(VLOOKUP(AB154,'class and classification'!$A$1:$C$338,3,FALSE),VLOOKUP(AB154,'class and classification'!$A$340:$C$378,3,FALSE))</f>
        <v>UA</v>
      </c>
      <c r="AI154">
        <v>11.7</v>
      </c>
      <c r="AJ154">
        <v>79.099999999999994</v>
      </c>
      <c r="BB154" t="s">
        <v>48</v>
      </c>
      <c r="BC154" t="str">
        <f>IFERROR(VLOOKUP(BB154,'class and classification'!$A$1:$B$338,2,FALSE),VLOOKUP(BB154,'class and classification'!$A$340:$B$378,2,FALSE))</f>
        <v>Predominantly Urban</v>
      </c>
      <c r="BD154" t="str">
        <f>IFERROR(VLOOKUP(BB154,'class and classification'!$A$1:$C$338,3,FALSE),VLOOKUP(BB154,'class and classification'!$A$340:$C$378,3,FALSE))</f>
        <v>SD</v>
      </c>
      <c r="BG154">
        <v>0.4</v>
      </c>
      <c r="BH154">
        <v>0.6</v>
      </c>
      <c r="BI154">
        <v>1.3</v>
      </c>
      <c r="BJ154">
        <v>11.6</v>
      </c>
      <c r="BL154" t="s">
        <v>48</v>
      </c>
      <c r="BM154" t="str">
        <f>IFERROR(VLOOKUP(BL154,'class and classification'!$A$1:$B$338,2,FALSE),VLOOKUP(BL154,'class and classification'!$A$340:$B$378,2,FALSE))</f>
        <v>Predominantly Urban</v>
      </c>
      <c r="BN154" t="str">
        <f>IFERROR(VLOOKUP(BL154,'class and classification'!$A$1:$C$338,3,FALSE),VLOOKUP(BL154,'class and classification'!$A$340:$C$378,3,FALSE))</f>
        <v>SD</v>
      </c>
      <c r="BP154">
        <v>72.53</v>
      </c>
      <c r="BQ154">
        <v>84.01</v>
      </c>
      <c r="BR154">
        <v>93.55</v>
      </c>
      <c r="BS154">
        <v>91.84</v>
      </c>
      <c r="BT154">
        <v>91.25</v>
      </c>
    </row>
    <row r="155" spans="1:72" x14ac:dyDescent="0.3">
      <c r="AB155" t="s">
        <v>268</v>
      </c>
      <c r="AC155" t="str">
        <f>IFERROR(VLOOKUP(AB155,'class and classification'!$A$1:$B$338,2,FALSE),VLOOKUP(AB155,'class and classification'!$A$340:$B$378,2,FALSE))</f>
        <v>Predominantly Urban</v>
      </c>
      <c r="AD155" t="str">
        <f>IFERROR(VLOOKUP(AB155,'class and classification'!$A$1:$C$338,3,FALSE),VLOOKUP(AB155,'class and classification'!$A$340:$C$378,3,FALSE))</f>
        <v>UA</v>
      </c>
      <c r="AI155">
        <v>14.5</v>
      </c>
      <c r="AJ155">
        <v>34.6</v>
      </c>
      <c r="BB155" t="s">
        <v>112</v>
      </c>
      <c r="BC155" t="str">
        <f>IFERROR(VLOOKUP(BB155,'class and classification'!$A$1:$B$338,2,FALSE),VLOOKUP(BB155,'class and classification'!$A$340:$B$378,2,FALSE))</f>
        <v>Predominantly Urban</v>
      </c>
      <c r="BD155" t="str">
        <f>IFERROR(VLOOKUP(BB155,'class and classification'!$A$1:$C$338,3,FALSE),VLOOKUP(BB155,'class and classification'!$A$340:$C$378,3,FALSE))</f>
        <v>SD</v>
      </c>
      <c r="BG155">
        <v>0.9</v>
      </c>
      <c r="BH155">
        <v>27.9</v>
      </c>
      <c r="BI155">
        <v>36.4</v>
      </c>
      <c r="BJ155">
        <v>44.2</v>
      </c>
      <c r="BL155" t="s">
        <v>112</v>
      </c>
      <c r="BM155" t="str">
        <f>IFERROR(VLOOKUP(BL155,'class and classification'!$A$1:$B$338,2,FALSE),VLOOKUP(BL155,'class and classification'!$A$340:$B$378,2,FALSE))</f>
        <v>Predominantly Urban</v>
      </c>
      <c r="BN155" t="str">
        <f>IFERROR(VLOOKUP(BL155,'class and classification'!$A$1:$C$338,3,FALSE),VLOOKUP(BL155,'class and classification'!$A$340:$C$378,3,FALSE))</f>
        <v>SD</v>
      </c>
      <c r="BP155">
        <v>52.96</v>
      </c>
      <c r="BQ155">
        <v>74.73</v>
      </c>
      <c r="BR155">
        <v>78.239999999999995</v>
      </c>
      <c r="BS155">
        <v>79.77</v>
      </c>
      <c r="BT155">
        <v>83.65</v>
      </c>
    </row>
    <row r="156" spans="1:72" x14ac:dyDescent="0.3">
      <c r="AB156" t="s">
        <v>281</v>
      </c>
      <c r="AC156" t="str">
        <f>IFERROR(VLOOKUP(AB156,'class and classification'!$A$1:$B$338,2,FALSE),VLOOKUP(AB156,'class and classification'!$A$340:$B$378,2,FALSE))</f>
        <v>Predominantly Urban</v>
      </c>
      <c r="AD156" t="str">
        <f>IFERROR(VLOOKUP(AB156,'class and classification'!$A$1:$C$338,3,FALSE),VLOOKUP(AB156,'class and classification'!$A$340:$C$378,3,FALSE))</f>
        <v>UA</v>
      </c>
      <c r="AI156">
        <v>24</v>
      </c>
      <c r="AJ156">
        <v>45.7</v>
      </c>
      <c r="BB156" t="s">
        <v>166</v>
      </c>
      <c r="BC156" t="str">
        <f>IFERROR(VLOOKUP(BB156,'class and classification'!$A$1:$B$338,2,FALSE),VLOOKUP(BB156,'class and classification'!$A$340:$B$378,2,FALSE))</f>
        <v>Predominantly Urban</v>
      </c>
      <c r="BD156" t="str">
        <f>IFERROR(VLOOKUP(BB156,'class and classification'!$A$1:$C$338,3,FALSE),VLOOKUP(BB156,'class and classification'!$A$340:$C$378,3,FALSE))</f>
        <v>SD</v>
      </c>
      <c r="BG156">
        <v>0.3</v>
      </c>
      <c r="BH156">
        <v>0.9</v>
      </c>
      <c r="BI156">
        <v>9</v>
      </c>
      <c r="BJ156">
        <v>9.6999999999999993</v>
      </c>
      <c r="BL156" t="s">
        <v>166</v>
      </c>
      <c r="BM156" t="str">
        <f>IFERROR(VLOOKUP(BL156,'class and classification'!$A$1:$B$338,2,FALSE),VLOOKUP(BL156,'class and classification'!$A$340:$B$378,2,FALSE))</f>
        <v>Predominantly Urban</v>
      </c>
      <c r="BN156" t="str">
        <f>IFERROR(VLOOKUP(BL156,'class and classification'!$A$1:$C$338,3,FALSE),VLOOKUP(BL156,'class and classification'!$A$340:$C$378,3,FALSE))</f>
        <v>SD</v>
      </c>
      <c r="BP156">
        <v>54.25</v>
      </c>
      <c r="BQ156">
        <v>78.569999999999993</v>
      </c>
      <c r="BR156">
        <v>74.13</v>
      </c>
      <c r="BS156">
        <v>75.150000000000006</v>
      </c>
      <c r="BT156">
        <v>75.44</v>
      </c>
    </row>
    <row r="157" spans="1:72" x14ac:dyDescent="0.3">
      <c r="AB157" t="s">
        <v>307</v>
      </c>
      <c r="AC157" t="str">
        <f>IFERROR(VLOOKUP(AB157,'class and classification'!$A$1:$B$338,2,FALSE),VLOOKUP(AB157,'class and classification'!$A$340:$B$378,2,FALSE))</f>
        <v>Predominantly Rural</v>
      </c>
      <c r="AD157" t="str">
        <f>IFERROR(VLOOKUP(AB157,'class and classification'!$A$1:$C$338,3,FALSE),VLOOKUP(AB157,'class and classification'!$A$340:$C$378,3,FALSE))</f>
        <v>UA</v>
      </c>
      <c r="AI157">
        <v>19.2</v>
      </c>
      <c r="AJ157">
        <v>31.3</v>
      </c>
      <c r="BB157" t="s">
        <v>178</v>
      </c>
      <c r="BC157" t="str">
        <f>IFERROR(VLOOKUP(BB157,'class and classification'!$A$1:$B$338,2,FALSE),VLOOKUP(BB157,'class and classification'!$A$340:$B$378,2,FALSE))</f>
        <v>Predominantly Rural</v>
      </c>
      <c r="BD157" t="str">
        <f>IFERROR(VLOOKUP(BB157,'class and classification'!$A$1:$C$338,3,FALSE),VLOOKUP(BB157,'class and classification'!$A$340:$C$378,3,FALSE))</f>
        <v>SD</v>
      </c>
      <c r="BG157">
        <v>9.1</v>
      </c>
      <c r="BH157">
        <v>11.1</v>
      </c>
      <c r="BI157">
        <v>14.1</v>
      </c>
      <c r="BJ157">
        <v>16.5</v>
      </c>
      <c r="BL157" t="s">
        <v>178</v>
      </c>
      <c r="BM157" t="str">
        <f>IFERROR(VLOOKUP(BL157,'class and classification'!$A$1:$B$338,2,FALSE),VLOOKUP(BL157,'class and classification'!$A$340:$B$378,2,FALSE))</f>
        <v>Predominantly Rural</v>
      </c>
      <c r="BN157" t="str">
        <f>IFERROR(VLOOKUP(BL157,'class and classification'!$A$1:$C$338,3,FALSE),VLOOKUP(BL157,'class and classification'!$A$340:$C$378,3,FALSE))</f>
        <v>SD</v>
      </c>
      <c r="BP157">
        <v>27.79</v>
      </c>
      <c r="BQ157">
        <v>52.8</v>
      </c>
      <c r="BR157">
        <v>53.68</v>
      </c>
      <c r="BS157">
        <v>54.16</v>
      </c>
      <c r="BT157">
        <v>55.68</v>
      </c>
    </row>
    <row r="158" spans="1:72" x14ac:dyDescent="0.3">
      <c r="A158" t="s">
        <v>1286</v>
      </c>
      <c r="AB158" t="s">
        <v>324</v>
      </c>
      <c r="AC158" t="str">
        <f>IFERROR(VLOOKUP(AB158,'class and classification'!$A$1:$B$338,2,FALSE),VLOOKUP(AB158,'class and classification'!$A$340:$B$378,2,FALSE))</f>
        <v>Predominantly Rural</v>
      </c>
      <c r="AD158" t="str">
        <f>IFERROR(VLOOKUP(AB158,'class and classification'!$A$1:$C$338,3,FALSE),VLOOKUP(AB158,'class and classification'!$A$340:$C$378,3,FALSE))</f>
        <v>SC</v>
      </c>
      <c r="BB158" t="s">
        <v>221</v>
      </c>
      <c r="BC158" t="str">
        <f>IFERROR(VLOOKUP(BB158,'class and classification'!$A$1:$B$338,2,FALSE),VLOOKUP(BB158,'class and classification'!$A$340:$B$378,2,FALSE))</f>
        <v>Predominantly Rural</v>
      </c>
      <c r="BD158" t="str">
        <f>IFERROR(VLOOKUP(BB158,'class and classification'!$A$1:$C$338,3,FALSE),VLOOKUP(BB158,'class and classification'!$A$340:$C$378,3,FALSE))</f>
        <v>SD</v>
      </c>
      <c r="BG158">
        <v>2.2999999999999998</v>
      </c>
      <c r="BH158">
        <v>4.0999999999999996</v>
      </c>
      <c r="BI158">
        <v>20.100000000000001</v>
      </c>
      <c r="BJ158">
        <v>37.6</v>
      </c>
      <c r="BL158" t="s">
        <v>221</v>
      </c>
      <c r="BM158" t="str">
        <f>IFERROR(VLOOKUP(BL158,'class and classification'!$A$1:$B$338,2,FALSE),VLOOKUP(BL158,'class and classification'!$A$340:$B$378,2,FALSE))</f>
        <v>Predominantly Rural</v>
      </c>
      <c r="BN158" t="str">
        <f>IFERROR(VLOOKUP(BL158,'class and classification'!$A$1:$C$338,3,FALSE),VLOOKUP(BL158,'class and classification'!$A$340:$C$378,3,FALSE))</f>
        <v>SD</v>
      </c>
      <c r="BP158">
        <v>40.08</v>
      </c>
      <c r="BQ158">
        <v>68.849999999999994</v>
      </c>
      <c r="BR158">
        <v>68.83</v>
      </c>
      <c r="BS158">
        <v>70.87</v>
      </c>
      <c r="BT158">
        <v>71.349999999999994</v>
      </c>
    </row>
    <row r="159" spans="1:72" x14ac:dyDescent="0.3">
      <c r="B159" t="s">
        <v>26</v>
      </c>
      <c r="E159">
        <v>87</v>
      </c>
      <c r="F159">
        <v>91</v>
      </c>
      <c r="G159">
        <v>95.5</v>
      </c>
      <c r="H159">
        <v>96.1</v>
      </c>
      <c r="I159">
        <v>96.9</v>
      </c>
      <c r="J159">
        <v>96.8</v>
      </c>
      <c r="AB159" t="s">
        <v>85</v>
      </c>
      <c r="AC159" t="str">
        <f>IFERROR(VLOOKUP(AB159,'class and classification'!$A$1:$B$338,2,FALSE),VLOOKUP(AB159,'class and classification'!$A$340:$B$378,2,FALSE))</f>
        <v>Predominantly Rural</v>
      </c>
      <c r="AD159" t="str">
        <f>IFERROR(VLOOKUP(AB159,'class and classification'!$A$1:$C$338,3,FALSE),VLOOKUP(AB159,'class and classification'!$A$340:$C$378,3,FALSE))</f>
        <v>UA</v>
      </c>
      <c r="AI159">
        <v>6.3</v>
      </c>
      <c r="AJ159">
        <v>12.9</v>
      </c>
      <c r="BB159" t="s">
        <v>55</v>
      </c>
      <c r="BC159" t="str">
        <f>IFERROR(VLOOKUP(BB159,'class and classification'!$A$1:$B$338,2,FALSE),VLOOKUP(BB159,'class and classification'!$A$340:$B$378,2,FALSE))</f>
        <v>Urban with Significant Rural</v>
      </c>
      <c r="BD159" t="str">
        <f>IFERROR(VLOOKUP(BB159,'class and classification'!$A$1:$C$338,3,FALSE),VLOOKUP(BB159,'class and classification'!$A$340:$C$378,3,FALSE))</f>
        <v>SD</v>
      </c>
      <c r="BG159">
        <v>0.2</v>
      </c>
      <c r="BH159">
        <v>0.7</v>
      </c>
      <c r="BI159">
        <v>3.2</v>
      </c>
      <c r="BJ159">
        <v>15.5</v>
      </c>
      <c r="BL159" t="s">
        <v>55</v>
      </c>
      <c r="BM159" t="str">
        <f>IFERROR(VLOOKUP(BL159,'class and classification'!$A$1:$B$338,2,FALSE),VLOOKUP(BL159,'class and classification'!$A$340:$B$378,2,FALSE))</f>
        <v>Urban with Significant Rural</v>
      </c>
      <c r="BN159" t="str">
        <f>IFERROR(VLOOKUP(BL159,'class and classification'!$A$1:$C$338,3,FALSE),VLOOKUP(BL159,'class and classification'!$A$340:$C$378,3,FALSE))</f>
        <v>SD</v>
      </c>
      <c r="BP159">
        <v>63.66</v>
      </c>
      <c r="BQ159">
        <v>80.27</v>
      </c>
      <c r="BR159">
        <v>80.709999999999994</v>
      </c>
      <c r="BS159">
        <v>80.540000000000006</v>
      </c>
      <c r="BT159">
        <v>87.42</v>
      </c>
    </row>
    <row r="160" spans="1:72" x14ac:dyDescent="0.3">
      <c r="B160" t="s">
        <v>1287</v>
      </c>
      <c r="C160" t="e">
        <f>IFERROR(VLOOKUP(B160,'class and classification'!$A$1:$B$338,2,FALSE),VLOOKUP(B160,'class and classification'!$A$340:$B$378,2,FALSE))</f>
        <v>#N/A</v>
      </c>
      <c r="D160" t="e">
        <f>IFERROR(VLOOKUP(B160,'class and classification'!$A$1:$C$338,3,FALSE),VLOOKUP(B160,'class and classification'!$A$340:$C$378,3,FALSE))</f>
        <v>#N/A</v>
      </c>
      <c r="AB160" t="s">
        <v>327</v>
      </c>
      <c r="AC160" t="str">
        <f>IFERROR(VLOOKUP(AB160,'class and classification'!$A$1:$B$338,2,FALSE),VLOOKUP(AB160,'class and classification'!$A$340:$B$378,2,FALSE))</f>
        <v>Urban with Significant Rural</v>
      </c>
      <c r="AD160" t="str">
        <f>IFERROR(VLOOKUP(AB160,'class and classification'!$A$1:$C$338,3,FALSE),VLOOKUP(AB160,'class and classification'!$A$340:$C$378,3,FALSE))</f>
        <v>SC</v>
      </c>
      <c r="BB160" t="s">
        <v>95</v>
      </c>
      <c r="BC160" t="str">
        <f>IFERROR(VLOOKUP(BB160,'class and classification'!$A$1:$B$338,2,FALSE),VLOOKUP(BB160,'class and classification'!$A$340:$B$378,2,FALSE))</f>
        <v>Urban with Significant Rural</v>
      </c>
      <c r="BD160" t="str">
        <f>IFERROR(VLOOKUP(BB160,'class and classification'!$A$1:$C$338,3,FALSE),VLOOKUP(BB160,'class and classification'!$A$340:$C$378,3,FALSE))</f>
        <v>SD</v>
      </c>
      <c r="BG160">
        <v>1.1000000000000001</v>
      </c>
      <c r="BH160">
        <v>19.7</v>
      </c>
      <c r="BI160">
        <v>24.3</v>
      </c>
      <c r="BJ160">
        <v>32.299999999999997</v>
      </c>
      <c r="BL160" t="s">
        <v>95</v>
      </c>
      <c r="BM160" t="str">
        <f>IFERROR(VLOOKUP(BL160,'class and classification'!$A$1:$B$338,2,FALSE),VLOOKUP(BL160,'class and classification'!$A$340:$B$378,2,FALSE))</f>
        <v>Urban with Significant Rural</v>
      </c>
      <c r="BN160" t="str">
        <f>IFERROR(VLOOKUP(BL160,'class and classification'!$A$1:$C$338,3,FALSE),VLOOKUP(BL160,'class and classification'!$A$340:$C$378,3,FALSE))</f>
        <v>SD</v>
      </c>
      <c r="BP160">
        <v>60.35</v>
      </c>
      <c r="BQ160">
        <v>73.25</v>
      </c>
      <c r="BR160">
        <v>76.52</v>
      </c>
      <c r="BS160">
        <v>79.92</v>
      </c>
      <c r="BT160">
        <v>81.55</v>
      </c>
    </row>
    <row r="161" spans="1:72" x14ac:dyDescent="0.3">
      <c r="B161" t="s">
        <v>1288</v>
      </c>
      <c r="C161" t="e">
        <f>IFERROR(VLOOKUP(B161,'class and classification'!$A$1:$B$338,2,FALSE),VLOOKUP(B161,'class and classification'!$A$340:$B$378,2,FALSE))</f>
        <v>#N/A</v>
      </c>
      <c r="D161" t="e">
        <f>IFERROR(VLOOKUP(B161,'class and classification'!$A$1:$C$338,3,FALSE),VLOOKUP(B161,'class and classification'!$A$340:$C$378,3,FALSE))</f>
        <v>#N/A</v>
      </c>
      <c r="AB161" t="s">
        <v>339</v>
      </c>
      <c r="AC161" t="str">
        <f>IFERROR(VLOOKUP(AB161,'class and classification'!$A$1:$B$338,2,FALSE),VLOOKUP(AB161,'class and classification'!$A$340:$B$378,2,FALSE))</f>
        <v>Predominantly Rural</v>
      </c>
      <c r="AD161" t="str">
        <f>IFERROR(VLOOKUP(AB161,'class and classification'!$A$1:$C$338,3,FALSE),VLOOKUP(AB161,'class and classification'!$A$340:$C$378,3,FALSE))</f>
        <v>SC</v>
      </c>
      <c r="BB161" t="s">
        <v>158</v>
      </c>
      <c r="BC161" t="str">
        <f>IFERROR(VLOOKUP(BB161,'class and classification'!$A$1:$B$338,2,FALSE),VLOOKUP(BB161,'class and classification'!$A$340:$B$378,2,FALSE))</f>
        <v>Urban with Significant Rural</v>
      </c>
      <c r="BD161" t="str">
        <f>IFERROR(VLOOKUP(BB161,'class and classification'!$A$1:$C$338,3,FALSE),VLOOKUP(BB161,'class and classification'!$A$340:$C$378,3,FALSE))</f>
        <v>SD</v>
      </c>
      <c r="BG161">
        <v>1.4</v>
      </c>
      <c r="BH161">
        <v>4.8</v>
      </c>
      <c r="BI161">
        <v>6.1</v>
      </c>
      <c r="BJ161">
        <v>25.3</v>
      </c>
      <c r="BL161" t="s">
        <v>158</v>
      </c>
      <c r="BM161" t="str">
        <f>IFERROR(VLOOKUP(BL161,'class and classification'!$A$1:$B$338,2,FALSE),VLOOKUP(BL161,'class and classification'!$A$340:$B$378,2,FALSE))</f>
        <v>Urban with Significant Rural</v>
      </c>
      <c r="BN161" t="str">
        <f>IFERROR(VLOOKUP(BL161,'class and classification'!$A$1:$C$338,3,FALSE),VLOOKUP(BL161,'class and classification'!$A$340:$C$378,3,FALSE))</f>
        <v>SD</v>
      </c>
      <c r="BP161">
        <v>30.05</v>
      </c>
      <c r="BQ161">
        <v>49.24</v>
      </c>
      <c r="BR161">
        <v>53.18</v>
      </c>
      <c r="BS161">
        <v>50.6</v>
      </c>
      <c r="BT161">
        <v>53.63</v>
      </c>
    </row>
    <row r="162" spans="1:72" x14ac:dyDescent="0.3">
      <c r="AB162" t="s">
        <v>1228</v>
      </c>
      <c r="AC162" t="e">
        <f>IFERROR(VLOOKUP(AB162,'class and classification'!$A$1:$B$338,2,FALSE),VLOOKUP(AB162,'class and classification'!$A$340:$B$378,2,FALSE))</f>
        <v>#N/A</v>
      </c>
      <c r="AD162" t="e">
        <f>IFERROR(VLOOKUP(AB162,'class and classification'!$A$1:$C$338,3,FALSE),VLOOKUP(AB162,'class and classification'!$A$340:$C$378,3,FALSE))</f>
        <v>#N/A</v>
      </c>
      <c r="AI162">
        <v>16.100000000000001</v>
      </c>
      <c r="AJ162">
        <v>16.899999999999999</v>
      </c>
      <c r="BB162" t="s">
        <v>180</v>
      </c>
      <c r="BC162" t="str">
        <f>IFERROR(VLOOKUP(BB162,'class and classification'!$A$1:$B$338,2,FALSE),VLOOKUP(BB162,'class and classification'!$A$340:$B$378,2,FALSE))</f>
        <v>Predominantly Urban</v>
      </c>
      <c r="BD162" t="str">
        <f>IFERROR(VLOOKUP(BB162,'class and classification'!$A$1:$C$338,3,FALSE),VLOOKUP(BB162,'class and classification'!$A$340:$C$378,3,FALSE))</f>
        <v>SD</v>
      </c>
      <c r="BG162">
        <v>0.8</v>
      </c>
      <c r="BH162">
        <v>9.5</v>
      </c>
      <c r="BI162">
        <v>11.6</v>
      </c>
      <c r="BJ162">
        <v>12.5</v>
      </c>
      <c r="BL162" t="s">
        <v>180</v>
      </c>
      <c r="BM162" t="str">
        <f>IFERROR(VLOOKUP(BL162,'class and classification'!$A$1:$B$338,2,FALSE),VLOOKUP(BL162,'class and classification'!$A$340:$B$378,2,FALSE))</f>
        <v>Predominantly Urban</v>
      </c>
      <c r="BN162" t="str">
        <f>IFERROR(VLOOKUP(BL162,'class and classification'!$A$1:$C$338,3,FALSE),VLOOKUP(BL162,'class and classification'!$A$340:$C$378,3,FALSE))</f>
        <v>SD</v>
      </c>
      <c r="BP162">
        <v>42.89</v>
      </c>
      <c r="BQ162">
        <v>70.88</v>
      </c>
      <c r="BR162">
        <v>80.11</v>
      </c>
      <c r="BS162">
        <v>80.09</v>
      </c>
      <c r="BT162">
        <v>84.31</v>
      </c>
    </row>
    <row r="163" spans="1:72" x14ac:dyDescent="0.3">
      <c r="A163" t="s">
        <v>372</v>
      </c>
      <c r="B163" t="s">
        <v>372</v>
      </c>
      <c r="C163" t="str">
        <f>IFERROR(VLOOKUP(B163,'class and classification'!$A$1:$B$338,2,FALSE),VLOOKUP(B163,'class and classification'!$A$340:$B$378,2,FALSE))</f>
        <v>Urban with Significant Rural</v>
      </c>
      <c r="D163" t="str">
        <f>IFERROR(VLOOKUP(B163,'class and classification'!$A$1:$C$338,3,FALSE),VLOOKUP(B163,'class and classification'!$A$340:$C$378,3,FALSE))</f>
        <v>SC</v>
      </c>
      <c r="AB163" t="s">
        <v>1233</v>
      </c>
      <c r="AC163" t="e">
        <f>IFERROR(VLOOKUP(AB163,'class and classification'!$A$1:$B$338,2,FALSE),VLOOKUP(AB163,'class and classification'!$A$340:$B$378,2,FALSE))</f>
        <v>#N/A</v>
      </c>
      <c r="AD163" t="e">
        <f>IFERROR(VLOOKUP(AB163,'class and classification'!$A$1:$C$338,3,FALSE),VLOOKUP(AB163,'class and classification'!$A$340:$C$378,3,FALSE))</f>
        <v>#N/A</v>
      </c>
      <c r="AI163">
        <v>15.7</v>
      </c>
      <c r="AJ163">
        <v>17.100000000000001</v>
      </c>
      <c r="BB163" t="s">
        <v>248</v>
      </c>
      <c r="BC163" t="str">
        <f>IFERROR(VLOOKUP(BB163,'class and classification'!$A$1:$B$338,2,FALSE),VLOOKUP(BB163,'class and classification'!$A$340:$B$378,2,FALSE))</f>
        <v>Urban with Significant Rural</v>
      </c>
      <c r="BD163" t="str">
        <f>IFERROR(VLOOKUP(BB163,'class and classification'!$A$1:$C$338,3,FALSE),VLOOKUP(BB163,'class and classification'!$A$340:$C$378,3,FALSE))</f>
        <v>SD</v>
      </c>
      <c r="BG163">
        <v>16.100000000000001</v>
      </c>
      <c r="BH163">
        <v>27</v>
      </c>
      <c r="BI163">
        <v>28.2</v>
      </c>
      <c r="BJ163">
        <v>29.8</v>
      </c>
      <c r="BL163" t="s">
        <v>248</v>
      </c>
      <c r="BM163" t="str">
        <f>IFERROR(VLOOKUP(BL163,'class and classification'!$A$1:$B$338,2,FALSE),VLOOKUP(BL163,'class and classification'!$A$340:$B$378,2,FALSE))</f>
        <v>Urban with Significant Rural</v>
      </c>
      <c r="BN163" t="str">
        <f>IFERROR(VLOOKUP(BL163,'class and classification'!$A$1:$C$338,3,FALSE),VLOOKUP(BL163,'class and classification'!$A$340:$C$378,3,FALSE))</f>
        <v>SD</v>
      </c>
      <c r="BP163">
        <v>34.42</v>
      </c>
      <c r="BQ163">
        <v>62.14</v>
      </c>
      <c r="BR163">
        <v>65.19</v>
      </c>
      <c r="BS163">
        <v>71.47</v>
      </c>
      <c r="BT163">
        <v>72.540000000000006</v>
      </c>
    </row>
    <row r="164" spans="1:72" x14ac:dyDescent="0.3">
      <c r="B164" t="s">
        <v>346</v>
      </c>
      <c r="C164" t="str">
        <f>IFERROR(VLOOKUP(B164,'class and classification'!$A$1:$B$338,2,FALSE),VLOOKUP(B164,'class and classification'!$A$340:$B$378,2,FALSE))</f>
        <v>Predominantly Rural</v>
      </c>
      <c r="D164" t="str">
        <f>IFERROR(VLOOKUP(B164,'class and classification'!$A$1:$C$338,3,FALSE),VLOOKUP(B164,'class and classification'!$A$340:$C$378,3,FALSE))</f>
        <v>SD</v>
      </c>
      <c r="E164">
        <v>80</v>
      </c>
      <c r="F164">
        <v>86</v>
      </c>
      <c r="G164">
        <v>90.6</v>
      </c>
      <c r="H164">
        <v>91.6</v>
      </c>
      <c r="AB164" t="s">
        <v>1236</v>
      </c>
      <c r="AC164" t="e">
        <f>IFERROR(VLOOKUP(AB164,'class and classification'!$A$1:$B$338,2,FALSE),VLOOKUP(AB164,'class and classification'!$A$340:$B$378,2,FALSE))</f>
        <v>#N/A</v>
      </c>
      <c r="AD164" t="e">
        <f>IFERROR(VLOOKUP(AB164,'class and classification'!$A$1:$C$338,3,FALSE),VLOOKUP(AB164,'class and classification'!$A$340:$C$378,3,FALSE))</f>
        <v>#N/A</v>
      </c>
      <c r="AI164">
        <v>7.2</v>
      </c>
      <c r="AJ164">
        <v>10.1</v>
      </c>
      <c r="BB164" t="s">
        <v>256</v>
      </c>
      <c r="BC164" t="str">
        <f>IFERROR(VLOOKUP(BB164,'class and classification'!$A$1:$B$338,2,FALSE),VLOOKUP(BB164,'class and classification'!$A$340:$B$378,2,FALSE))</f>
        <v>Urban with Significant Rural</v>
      </c>
      <c r="BD164" t="str">
        <f>IFERROR(VLOOKUP(BB164,'class and classification'!$A$1:$C$338,3,FALSE),VLOOKUP(BB164,'class and classification'!$A$340:$C$378,3,FALSE))</f>
        <v>SD</v>
      </c>
      <c r="BG164">
        <v>2</v>
      </c>
      <c r="BH164">
        <v>3.4</v>
      </c>
      <c r="BI164">
        <v>6.8</v>
      </c>
      <c r="BJ164">
        <v>20</v>
      </c>
      <c r="BL164" t="s">
        <v>256</v>
      </c>
      <c r="BM164" t="str">
        <f>IFERROR(VLOOKUP(BL164,'class and classification'!$A$1:$B$338,2,FALSE),VLOOKUP(BL164,'class and classification'!$A$340:$B$378,2,FALSE))</f>
        <v>Urban with Significant Rural</v>
      </c>
      <c r="BN164" t="str">
        <f>IFERROR(VLOOKUP(BL164,'class and classification'!$A$1:$C$338,3,FALSE),VLOOKUP(BL164,'class and classification'!$A$340:$C$378,3,FALSE))</f>
        <v>SD</v>
      </c>
      <c r="BP164">
        <v>48.3</v>
      </c>
      <c r="BQ164">
        <v>70.81</v>
      </c>
      <c r="BR164">
        <v>73.98</v>
      </c>
      <c r="BS164">
        <v>76.17</v>
      </c>
      <c r="BT164">
        <v>76.650000000000006</v>
      </c>
    </row>
    <row r="165" spans="1:72" x14ac:dyDescent="0.3">
      <c r="B165" t="s">
        <v>348</v>
      </c>
      <c r="C165" t="str">
        <f>IFERROR(VLOOKUP(B165,'class and classification'!$A$1:$B$338,2,FALSE),VLOOKUP(B165,'class and classification'!$A$340:$B$378,2,FALSE))</f>
        <v>Urban with Significant Rural</v>
      </c>
      <c r="D165" t="str">
        <f>IFERROR(VLOOKUP(B165,'class and classification'!$A$1:$C$338,3,FALSE),VLOOKUP(B165,'class and classification'!$A$340:$C$378,3,FALSE))</f>
        <v>SD</v>
      </c>
      <c r="E165">
        <v>90</v>
      </c>
      <c r="F165">
        <v>90</v>
      </c>
      <c r="G165">
        <v>92.5</v>
      </c>
      <c r="H165">
        <v>92.3</v>
      </c>
      <c r="AB165" t="s">
        <v>1240</v>
      </c>
      <c r="AC165" t="e">
        <f>IFERROR(VLOOKUP(AB165,'class and classification'!$A$1:$B$338,2,FALSE),VLOOKUP(AB165,'class and classification'!$A$340:$B$378,2,FALSE))</f>
        <v>#N/A</v>
      </c>
      <c r="AD165" t="e">
        <f>IFERROR(VLOOKUP(AB165,'class and classification'!$A$1:$C$338,3,FALSE),VLOOKUP(AB165,'class and classification'!$A$340:$C$378,3,FALSE))</f>
        <v>#N/A</v>
      </c>
      <c r="AI165">
        <v>8</v>
      </c>
      <c r="AJ165">
        <v>23.6</v>
      </c>
      <c r="BB165" t="s">
        <v>257</v>
      </c>
      <c r="BC165" t="str">
        <f>IFERROR(VLOOKUP(BB165,'class and classification'!$A$1:$B$338,2,FALSE),VLOOKUP(BB165,'class and classification'!$A$340:$B$378,2,FALSE))</f>
        <v>Predominantly Rural</v>
      </c>
      <c r="BD165" t="str">
        <f>IFERROR(VLOOKUP(BB165,'class and classification'!$A$1:$C$338,3,FALSE),VLOOKUP(BB165,'class and classification'!$A$340:$C$378,3,FALSE))</f>
        <v>SD</v>
      </c>
      <c r="BG165">
        <v>0.6</v>
      </c>
      <c r="BH165">
        <v>1.8</v>
      </c>
      <c r="BI165">
        <v>2.9</v>
      </c>
      <c r="BJ165">
        <v>3.4</v>
      </c>
      <c r="BL165" t="s">
        <v>257</v>
      </c>
      <c r="BM165" t="str">
        <f>IFERROR(VLOOKUP(BL165,'class and classification'!$A$1:$B$338,2,FALSE),VLOOKUP(BL165,'class and classification'!$A$340:$B$378,2,FALSE))</f>
        <v>Predominantly Rural</v>
      </c>
      <c r="BN165" t="str">
        <f>IFERROR(VLOOKUP(BL165,'class and classification'!$A$1:$C$338,3,FALSE),VLOOKUP(BL165,'class and classification'!$A$340:$C$378,3,FALSE))</f>
        <v>SD</v>
      </c>
      <c r="BP165">
        <v>16.14</v>
      </c>
      <c r="BQ165">
        <v>70.37</v>
      </c>
      <c r="BR165">
        <v>71.5</v>
      </c>
      <c r="BS165">
        <v>76.260000000000005</v>
      </c>
      <c r="BT165">
        <v>78.12</v>
      </c>
    </row>
    <row r="166" spans="1:72" x14ac:dyDescent="0.3">
      <c r="B166" t="s">
        <v>360</v>
      </c>
      <c r="C166" t="str">
        <f>IFERROR(VLOOKUP(B166,'class and classification'!$A$1:$B$338,2,FALSE),VLOOKUP(B166,'class and classification'!$A$340:$B$378,2,FALSE))</f>
        <v>Urban with Significant Rural</v>
      </c>
      <c r="D166" t="str">
        <f>IFERROR(VLOOKUP(B166,'class and classification'!$A$1:$C$338,3,FALSE),VLOOKUP(B166,'class and classification'!$A$340:$C$378,3,FALSE))</f>
        <v>SD</v>
      </c>
      <c r="E166">
        <v>84</v>
      </c>
      <c r="F166">
        <v>85</v>
      </c>
      <c r="G166">
        <v>87.6</v>
      </c>
      <c r="H166">
        <v>89.3</v>
      </c>
      <c r="AB166" t="s">
        <v>639</v>
      </c>
      <c r="AC166" t="e">
        <f>IFERROR(VLOOKUP(AB166,'class and classification'!$A$1:$B$338,2,FALSE),VLOOKUP(AB166,'class and classification'!$A$340:$B$378,2,FALSE))</f>
        <v>#N/A</v>
      </c>
      <c r="AD166" t="e">
        <f>IFERROR(VLOOKUP(AB166,'class and classification'!$A$1:$C$338,3,FALSE),VLOOKUP(AB166,'class and classification'!$A$340:$C$378,3,FALSE))</f>
        <v>#N/A</v>
      </c>
      <c r="AI166">
        <v>18.399999999999999</v>
      </c>
      <c r="AJ166">
        <v>56.4</v>
      </c>
      <c r="BB166" t="s">
        <v>270</v>
      </c>
      <c r="BC166" t="str">
        <f>IFERROR(VLOOKUP(BB166,'class and classification'!$A$1:$B$338,2,FALSE),VLOOKUP(BB166,'class and classification'!$A$340:$B$378,2,FALSE))</f>
        <v>Predominantly Urban</v>
      </c>
      <c r="BD166" t="str">
        <f>IFERROR(VLOOKUP(BB166,'class and classification'!$A$1:$C$338,3,FALSE),VLOOKUP(BB166,'class and classification'!$A$340:$C$378,3,FALSE))</f>
        <v>SD</v>
      </c>
      <c r="BG166">
        <v>0.4</v>
      </c>
      <c r="BH166">
        <v>1.3</v>
      </c>
      <c r="BI166">
        <v>3.5</v>
      </c>
      <c r="BJ166">
        <v>4.7</v>
      </c>
      <c r="BL166" t="s">
        <v>270</v>
      </c>
      <c r="BM166" t="str">
        <f>IFERROR(VLOOKUP(BL166,'class and classification'!$A$1:$B$338,2,FALSE),VLOOKUP(BL166,'class and classification'!$A$340:$B$378,2,FALSE))</f>
        <v>Predominantly Urban</v>
      </c>
      <c r="BN166" t="str">
        <f>IFERROR(VLOOKUP(BL166,'class and classification'!$A$1:$C$338,3,FALSE),VLOOKUP(BL166,'class and classification'!$A$340:$C$378,3,FALSE))</f>
        <v>SD</v>
      </c>
      <c r="BP166">
        <v>65.959999999999994</v>
      </c>
      <c r="BQ166">
        <v>70.44</v>
      </c>
      <c r="BR166">
        <v>79.47</v>
      </c>
      <c r="BS166">
        <v>79.92</v>
      </c>
      <c r="BT166">
        <v>79.84</v>
      </c>
    </row>
    <row r="167" spans="1:72" x14ac:dyDescent="0.3">
      <c r="B167" t="s">
        <v>370</v>
      </c>
      <c r="C167" t="str">
        <f>IFERROR(VLOOKUP(B167,'class and classification'!$A$1:$B$338,2,FALSE),VLOOKUP(B167,'class and classification'!$A$340:$B$378,2,FALSE))</f>
        <v>Urban with Significant Rural</v>
      </c>
      <c r="D167" t="str">
        <f>IFERROR(VLOOKUP(B167,'class and classification'!$A$1:$C$338,3,FALSE),VLOOKUP(B167,'class and classification'!$A$340:$C$378,3,FALSE))</f>
        <v>SD</v>
      </c>
      <c r="E167">
        <v>90</v>
      </c>
      <c r="F167">
        <v>91</v>
      </c>
      <c r="G167">
        <v>93.8</v>
      </c>
      <c r="H167">
        <v>95</v>
      </c>
      <c r="AB167" t="s">
        <v>644</v>
      </c>
      <c r="AC167" t="e">
        <f>IFERROR(VLOOKUP(AB167,'class and classification'!$A$1:$B$338,2,FALSE),VLOOKUP(AB167,'class and classification'!$A$340:$B$378,2,FALSE))</f>
        <v>#N/A</v>
      </c>
      <c r="AD167" t="e">
        <f>IFERROR(VLOOKUP(AB167,'class and classification'!$A$1:$C$338,3,FALSE),VLOOKUP(AB167,'class and classification'!$A$340:$C$378,3,FALSE))</f>
        <v>#N/A</v>
      </c>
      <c r="AI167">
        <v>36.200000000000003</v>
      </c>
      <c r="AJ167">
        <v>41</v>
      </c>
      <c r="BB167" t="s">
        <v>192</v>
      </c>
      <c r="BC167" t="str">
        <f>IFERROR(VLOOKUP(BB167,'class and classification'!$A$1:$B$338,2,FALSE),VLOOKUP(BB167,'class and classification'!$A$340:$B$378,2,FALSE))</f>
        <v>Predominantly Rural</v>
      </c>
      <c r="BD167" t="str">
        <f>IFERROR(VLOOKUP(BB167,'class and classification'!$A$1:$C$338,3,FALSE),VLOOKUP(BB167,'class and classification'!$A$340:$C$378,3,FALSE))</f>
        <v>SD</v>
      </c>
      <c r="BG167">
        <v>4.9000000000000004</v>
      </c>
      <c r="BH167">
        <v>7.8</v>
      </c>
      <c r="BI167">
        <v>10.6</v>
      </c>
      <c r="BJ167">
        <v>27.2</v>
      </c>
      <c r="BL167" t="s">
        <v>192</v>
      </c>
      <c r="BM167" t="str">
        <f>IFERROR(VLOOKUP(BL167,'class and classification'!$A$1:$B$338,2,FALSE),VLOOKUP(BL167,'class and classification'!$A$340:$B$378,2,FALSE))</f>
        <v>Predominantly Rural</v>
      </c>
      <c r="BN167" t="str">
        <f>IFERROR(VLOOKUP(BL167,'class and classification'!$A$1:$C$338,3,FALSE),VLOOKUP(BL167,'class and classification'!$A$340:$C$378,3,FALSE))</f>
        <v>SD</v>
      </c>
      <c r="BP167">
        <v>34.08</v>
      </c>
      <c r="BQ167">
        <v>45.51</v>
      </c>
      <c r="BR167">
        <v>46.37</v>
      </c>
      <c r="BS167">
        <v>48.47</v>
      </c>
      <c r="BT167">
        <v>57.58</v>
      </c>
    </row>
    <row r="168" spans="1:72" x14ac:dyDescent="0.3">
      <c r="AB168" t="s">
        <v>647</v>
      </c>
      <c r="AC168" t="e">
        <f>IFERROR(VLOOKUP(AB168,'class and classification'!$A$1:$B$338,2,FALSE),VLOOKUP(AB168,'class and classification'!$A$340:$B$378,2,FALSE))</f>
        <v>#N/A</v>
      </c>
      <c r="AD168" t="e">
        <f>IFERROR(VLOOKUP(AB168,'class and classification'!$A$1:$C$338,3,FALSE),VLOOKUP(AB168,'class and classification'!$A$340:$C$378,3,FALSE))</f>
        <v>#N/A</v>
      </c>
      <c r="AI168">
        <v>16.3</v>
      </c>
      <c r="AJ168">
        <v>17.899999999999999</v>
      </c>
      <c r="BB168" t="s">
        <v>197</v>
      </c>
      <c r="BC168" t="str">
        <f>IFERROR(VLOOKUP(BB168,'class and classification'!$A$1:$B$338,2,FALSE),VLOOKUP(BB168,'class and classification'!$A$340:$B$378,2,FALSE))</f>
        <v>Predominantly Urban</v>
      </c>
      <c r="BD168" t="str">
        <f>IFERROR(VLOOKUP(BB168,'class and classification'!$A$1:$C$338,3,FALSE),VLOOKUP(BB168,'class and classification'!$A$340:$C$378,3,FALSE))</f>
        <v>SD</v>
      </c>
      <c r="BG168">
        <v>1.6</v>
      </c>
      <c r="BH168">
        <v>3</v>
      </c>
      <c r="BI168">
        <v>6.5</v>
      </c>
      <c r="BJ168">
        <v>13.5</v>
      </c>
      <c r="BL168" t="s">
        <v>197</v>
      </c>
      <c r="BM168" t="str">
        <f>IFERROR(VLOOKUP(BL168,'class and classification'!$A$1:$B$338,2,FALSE),VLOOKUP(BL168,'class and classification'!$A$340:$B$378,2,FALSE))</f>
        <v>Predominantly Urban</v>
      </c>
      <c r="BN168" t="str">
        <f>IFERROR(VLOOKUP(BL168,'class and classification'!$A$1:$C$338,3,FALSE),VLOOKUP(BL168,'class and classification'!$A$340:$C$378,3,FALSE))</f>
        <v>SD</v>
      </c>
      <c r="BP168">
        <v>46.52</v>
      </c>
      <c r="BQ168">
        <v>81.96</v>
      </c>
      <c r="BR168">
        <v>88.03</v>
      </c>
      <c r="BS168">
        <v>87.78</v>
      </c>
      <c r="BT168">
        <v>88.2</v>
      </c>
    </row>
    <row r="169" spans="1:72" x14ac:dyDescent="0.3">
      <c r="A169" t="s">
        <v>320</v>
      </c>
      <c r="B169" t="s">
        <v>320</v>
      </c>
      <c r="C169" t="str">
        <f>IFERROR(VLOOKUP(B169,'class and classification'!$A$1:$B$338,2,FALSE),VLOOKUP(B169,'class and classification'!$A$340:$B$378,2,FALSE))</f>
        <v>Predominantly Rural</v>
      </c>
      <c r="D169" t="str">
        <f>IFERROR(VLOOKUP(B169,'class and classification'!$A$1:$C$338,3,FALSE),VLOOKUP(B169,'class and classification'!$A$340:$C$378,3,FALSE))</f>
        <v>SC</v>
      </c>
      <c r="AB169" t="s">
        <v>1242</v>
      </c>
      <c r="AC169" t="e">
        <f>IFERROR(VLOOKUP(AB169,'class and classification'!$A$1:$B$338,2,FALSE),VLOOKUP(AB169,'class and classification'!$A$340:$B$378,2,FALSE))</f>
        <v>#N/A</v>
      </c>
      <c r="AD169" t="e">
        <f>IFERROR(VLOOKUP(AB169,'class and classification'!$A$1:$C$338,3,FALSE),VLOOKUP(AB169,'class and classification'!$A$340:$C$378,3,FALSE))</f>
        <v>#N/A</v>
      </c>
      <c r="AI169">
        <v>20</v>
      </c>
      <c r="AJ169">
        <v>21.8</v>
      </c>
      <c r="BB169" t="s">
        <v>219</v>
      </c>
      <c r="BC169" t="str">
        <f>IFERROR(VLOOKUP(BB169,'class and classification'!$A$1:$B$338,2,FALSE),VLOOKUP(BB169,'class and classification'!$A$340:$B$378,2,FALSE))</f>
        <v>Predominantly Urban</v>
      </c>
      <c r="BD169" t="str">
        <f>IFERROR(VLOOKUP(BB169,'class and classification'!$A$1:$C$338,3,FALSE),VLOOKUP(BB169,'class and classification'!$A$340:$C$378,3,FALSE))</f>
        <v>SD</v>
      </c>
      <c r="BG169">
        <v>1.6</v>
      </c>
      <c r="BH169">
        <v>5.5</v>
      </c>
      <c r="BI169">
        <v>14.5</v>
      </c>
      <c r="BJ169">
        <v>19</v>
      </c>
      <c r="BL169" t="s">
        <v>219</v>
      </c>
      <c r="BM169" t="str">
        <f>IFERROR(VLOOKUP(BL169,'class and classification'!$A$1:$B$338,2,FALSE),VLOOKUP(BL169,'class and classification'!$A$340:$B$378,2,FALSE))</f>
        <v>Predominantly Urban</v>
      </c>
      <c r="BN169" t="str">
        <f>IFERROR(VLOOKUP(BL169,'class and classification'!$A$1:$C$338,3,FALSE),VLOOKUP(BL169,'class and classification'!$A$340:$C$378,3,FALSE))</f>
        <v>SD</v>
      </c>
      <c r="BP169">
        <v>63.17</v>
      </c>
      <c r="BQ169">
        <v>86.56</v>
      </c>
      <c r="BR169">
        <v>87.43</v>
      </c>
      <c r="BS169">
        <v>86.23</v>
      </c>
      <c r="BT169">
        <v>85.43</v>
      </c>
    </row>
    <row r="170" spans="1:72" x14ac:dyDescent="0.3">
      <c r="B170" t="s">
        <v>53</v>
      </c>
      <c r="C170" t="str">
        <f>IFERROR(VLOOKUP(B170,'class and classification'!$A$1:$B$338,2,FALSE),VLOOKUP(B170,'class and classification'!$A$340:$B$378,2,FALSE))</f>
        <v>Predominantly Urban</v>
      </c>
      <c r="D170" t="str">
        <f>IFERROR(VLOOKUP(B170,'class and classification'!$A$1:$C$338,3,FALSE),VLOOKUP(B170,'class and classification'!$A$340:$C$378,3,FALSE))</f>
        <v>SD</v>
      </c>
      <c r="E170">
        <v>95</v>
      </c>
      <c r="F170">
        <v>98</v>
      </c>
      <c r="G170">
        <v>98.7</v>
      </c>
      <c r="H170">
        <v>98.100000000000009</v>
      </c>
      <c r="I170">
        <v>98.4</v>
      </c>
      <c r="J170">
        <v>98.6</v>
      </c>
      <c r="AB170" t="s">
        <v>1246</v>
      </c>
      <c r="AC170" t="e">
        <f>IFERROR(VLOOKUP(AB170,'class and classification'!$A$1:$B$338,2,FALSE),VLOOKUP(AB170,'class and classification'!$A$340:$B$378,2,FALSE))</f>
        <v>#N/A</v>
      </c>
      <c r="AD170" t="e">
        <f>IFERROR(VLOOKUP(AB170,'class and classification'!$A$1:$C$338,3,FALSE),VLOOKUP(AB170,'class and classification'!$A$340:$C$378,3,FALSE))</f>
        <v>#N/A</v>
      </c>
      <c r="AI170">
        <v>6.4</v>
      </c>
      <c r="AJ170">
        <v>8.1999999999999993</v>
      </c>
      <c r="BB170" t="s">
        <v>262</v>
      </c>
      <c r="BC170" t="str">
        <f>IFERROR(VLOOKUP(BB170,'class and classification'!$A$1:$B$338,2,FALSE),VLOOKUP(BB170,'class and classification'!$A$340:$B$378,2,FALSE))</f>
        <v>Predominantly Rural</v>
      </c>
      <c r="BD170" t="str">
        <f>IFERROR(VLOOKUP(BB170,'class and classification'!$A$1:$C$338,3,FALSE),VLOOKUP(BB170,'class and classification'!$A$340:$C$378,3,FALSE))</f>
        <v>SD</v>
      </c>
      <c r="BG170">
        <v>3.1</v>
      </c>
      <c r="BH170">
        <v>7</v>
      </c>
      <c r="BI170">
        <v>12.6</v>
      </c>
      <c r="BJ170">
        <v>21.6</v>
      </c>
      <c r="BL170" t="s">
        <v>262</v>
      </c>
      <c r="BM170" t="str">
        <f>IFERROR(VLOOKUP(BL170,'class and classification'!$A$1:$B$338,2,FALSE),VLOOKUP(BL170,'class and classification'!$A$340:$B$378,2,FALSE))</f>
        <v>Predominantly Rural</v>
      </c>
      <c r="BN170" t="str">
        <f>IFERROR(VLOOKUP(BL170,'class and classification'!$A$1:$C$338,3,FALSE),VLOOKUP(BL170,'class and classification'!$A$340:$C$378,3,FALSE))</f>
        <v>SD</v>
      </c>
      <c r="BP170">
        <v>30.35</v>
      </c>
      <c r="BQ170">
        <v>59.25</v>
      </c>
      <c r="BR170">
        <v>60.61</v>
      </c>
      <c r="BS170">
        <v>63.27</v>
      </c>
      <c r="BT170">
        <v>62.1</v>
      </c>
    </row>
    <row r="171" spans="1:72" x14ac:dyDescent="0.3">
      <c r="B171" t="s">
        <v>89</v>
      </c>
      <c r="C171" t="str">
        <f>IFERROR(VLOOKUP(B171,'class and classification'!$A$1:$B$338,2,FALSE),VLOOKUP(B171,'class and classification'!$A$340:$B$378,2,FALSE))</f>
        <v>Predominantly Rural</v>
      </c>
      <c r="D171" t="str">
        <f>IFERROR(VLOOKUP(B171,'class and classification'!$A$1:$C$338,3,FALSE),VLOOKUP(B171,'class and classification'!$A$340:$C$378,3,FALSE))</f>
        <v>SD</v>
      </c>
      <c r="E171">
        <v>88</v>
      </c>
      <c r="F171">
        <v>89</v>
      </c>
      <c r="G171">
        <v>91.5</v>
      </c>
      <c r="H171">
        <v>93.1</v>
      </c>
      <c r="I171">
        <v>94.1</v>
      </c>
      <c r="J171">
        <v>94.9</v>
      </c>
      <c r="AB171" t="s">
        <v>1248</v>
      </c>
      <c r="AC171" t="e">
        <f>IFERROR(VLOOKUP(AB171,'class and classification'!$A$1:$B$338,2,FALSE),VLOOKUP(AB171,'class and classification'!$A$340:$B$378,2,FALSE))</f>
        <v>#N/A</v>
      </c>
      <c r="AD171" t="e">
        <f>IFERROR(VLOOKUP(AB171,'class and classification'!$A$1:$C$338,3,FALSE),VLOOKUP(AB171,'class and classification'!$A$340:$C$378,3,FALSE))</f>
        <v>#N/A</v>
      </c>
      <c r="AI171">
        <v>19.100000000000001</v>
      </c>
      <c r="AJ171">
        <v>33</v>
      </c>
      <c r="BB171" t="s">
        <v>293</v>
      </c>
      <c r="BC171" t="str">
        <f>IFERROR(VLOOKUP(BB171,'class and classification'!$A$1:$B$338,2,FALSE),VLOOKUP(BB171,'class and classification'!$A$340:$B$378,2,FALSE))</f>
        <v>Predominantly Urban</v>
      </c>
      <c r="BD171" t="str">
        <f>IFERROR(VLOOKUP(BB171,'class and classification'!$A$1:$C$338,3,FALSE),VLOOKUP(BB171,'class and classification'!$A$340:$C$378,3,FALSE))</f>
        <v>SD</v>
      </c>
      <c r="BG171">
        <v>4.5999999999999996</v>
      </c>
      <c r="BH171">
        <v>7.4</v>
      </c>
      <c r="BI171">
        <v>9.9</v>
      </c>
      <c r="BJ171">
        <v>12</v>
      </c>
      <c r="BL171" t="s">
        <v>293</v>
      </c>
      <c r="BM171" t="str">
        <f>IFERROR(VLOOKUP(BL171,'class and classification'!$A$1:$B$338,2,FALSE),VLOOKUP(BL171,'class and classification'!$A$340:$B$378,2,FALSE))</f>
        <v>Predominantly Urban</v>
      </c>
      <c r="BN171" t="str">
        <f>IFERROR(VLOOKUP(BL171,'class and classification'!$A$1:$C$338,3,FALSE),VLOOKUP(BL171,'class and classification'!$A$340:$C$378,3,FALSE))</f>
        <v>SD</v>
      </c>
      <c r="BP171">
        <v>59.73</v>
      </c>
      <c r="BQ171">
        <v>89.44</v>
      </c>
      <c r="BR171">
        <v>92.9</v>
      </c>
      <c r="BS171">
        <v>92.98</v>
      </c>
      <c r="BT171">
        <v>92.82</v>
      </c>
    </row>
    <row r="172" spans="1:72" x14ac:dyDescent="0.3">
      <c r="B172" t="s">
        <v>107</v>
      </c>
      <c r="C172" t="str">
        <f>IFERROR(VLOOKUP(B172,'class and classification'!$A$1:$B$338,2,FALSE),VLOOKUP(B172,'class and classification'!$A$340:$B$378,2,FALSE))</f>
        <v>Predominantly Rural</v>
      </c>
      <c r="D172" t="str">
        <f>IFERROR(VLOOKUP(B172,'class and classification'!$A$1:$C$338,3,FALSE),VLOOKUP(B172,'class and classification'!$A$340:$C$378,3,FALSE))</f>
        <v>SD</v>
      </c>
      <c r="E172">
        <v>88</v>
      </c>
      <c r="F172">
        <v>90</v>
      </c>
      <c r="G172">
        <v>92.8</v>
      </c>
      <c r="H172">
        <v>93.5</v>
      </c>
      <c r="I172">
        <v>94.3</v>
      </c>
      <c r="J172">
        <v>95</v>
      </c>
      <c r="AB172" t="s">
        <v>1270</v>
      </c>
      <c r="AC172" t="e">
        <f>IFERROR(VLOOKUP(AB172,'class and classification'!$A$1:$B$338,2,FALSE),VLOOKUP(AB172,'class and classification'!$A$340:$B$378,2,FALSE))</f>
        <v>#N/A</v>
      </c>
      <c r="AD172" t="e">
        <f>IFERROR(VLOOKUP(AB172,'class and classification'!$A$1:$C$338,3,FALSE),VLOOKUP(AB172,'class and classification'!$A$340:$C$378,3,FALSE))</f>
        <v>#N/A</v>
      </c>
      <c r="AI172">
        <v>28.2</v>
      </c>
      <c r="AJ172">
        <v>53.9</v>
      </c>
      <c r="BB172" t="s">
        <v>46</v>
      </c>
      <c r="BC172" t="str">
        <f>IFERROR(VLOOKUP(BB172,'class and classification'!$A$1:$B$338,2,FALSE),VLOOKUP(BB172,'class and classification'!$A$340:$B$378,2,FALSE))</f>
        <v>Predominantly Urban</v>
      </c>
      <c r="BD172" t="str">
        <f>IFERROR(VLOOKUP(BB172,'class and classification'!$A$1:$C$338,3,FALSE),VLOOKUP(BB172,'class and classification'!$A$340:$C$378,3,FALSE))</f>
        <v>SD</v>
      </c>
      <c r="BG172">
        <v>5.7</v>
      </c>
      <c r="BH172">
        <v>7.3</v>
      </c>
      <c r="BI172">
        <v>31.1</v>
      </c>
      <c r="BJ172">
        <v>53.6</v>
      </c>
      <c r="BL172" t="s">
        <v>46</v>
      </c>
      <c r="BM172" t="str">
        <f>IFERROR(VLOOKUP(BL172,'class and classification'!$A$1:$B$338,2,FALSE),VLOOKUP(BL172,'class and classification'!$A$340:$B$378,2,FALSE))</f>
        <v>Predominantly Urban</v>
      </c>
      <c r="BN172" t="str">
        <f>IFERROR(VLOOKUP(BL172,'class and classification'!$A$1:$C$338,3,FALSE),VLOOKUP(BL172,'class and classification'!$A$340:$C$378,3,FALSE))</f>
        <v>SD</v>
      </c>
      <c r="BP172">
        <v>43.94</v>
      </c>
      <c r="BQ172">
        <v>77.33</v>
      </c>
      <c r="BR172">
        <v>82.42</v>
      </c>
      <c r="BS172">
        <v>79.48</v>
      </c>
      <c r="BT172">
        <v>83.3</v>
      </c>
    </row>
    <row r="173" spans="1:72" x14ac:dyDescent="0.3">
      <c r="B173" t="s">
        <v>140</v>
      </c>
      <c r="C173" t="str">
        <f>IFERROR(VLOOKUP(B173,'class and classification'!$A$1:$B$338,2,FALSE),VLOOKUP(B173,'class and classification'!$A$340:$B$378,2,FALSE))</f>
        <v>Predominantly Rural</v>
      </c>
      <c r="D173" t="str">
        <f>IFERROR(VLOOKUP(B173,'class and classification'!$A$1:$C$338,3,FALSE),VLOOKUP(B173,'class and classification'!$A$340:$C$378,3,FALSE))</f>
        <v>SD</v>
      </c>
      <c r="E173">
        <v>89</v>
      </c>
      <c r="F173">
        <v>93</v>
      </c>
      <c r="G173">
        <v>94.9</v>
      </c>
      <c r="H173">
        <v>95.2</v>
      </c>
      <c r="I173">
        <v>96.1</v>
      </c>
      <c r="J173">
        <v>96.1</v>
      </c>
      <c r="AB173" t="s">
        <v>1264</v>
      </c>
      <c r="AC173" t="e">
        <f>IFERROR(VLOOKUP(AB173,'class and classification'!$A$1:$B$338,2,FALSE),VLOOKUP(AB173,'class and classification'!$A$340:$B$378,2,FALSE))</f>
        <v>#N/A</v>
      </c>
      <c r="AD173" t="e">
        <f>IFERROR(VLOOKUP(AB173,'class and classification'!$A$1:$C$338,3,FALSE),VLOOKUP(AB173,'class and classification'!$A$340:$C$378,3,FALSE))</f>
        <v>#N/A</v>
      </c>
      <c r="AI173">
        <v>3</v>
      </c>
      <c r="AJ173">
        <v>30</v>
      </c>
      <c r="BB173" t="s">
        <v>164</v>
      </c>
      <c r="BC173" t="str">
        <f>IFERROR(VLOOKUP(BB173,'class and classification'!$A$1:$B$338,2,FALSE),VLOOKUP(BB173,'class and classification'!$A$340:$B$378,2,FALSE))</f>
        <v>Predominantly Rural</v>
      </c>
      <c r="BD173" t="str">
        <f>IFERROR(VLOOKUP(BB173,'class and classification'!$A$1:$C$338,3,FALSE),VLOOKUP(BB173,'class and classification'!$A$340:$C$378,3,FALSE))</f>
        <v>SD</v>
      </c>
      <c r="BG173">
        <v>2.4</v>
      </c>
      <c r="BH173">
        <v>5.4</v>
      </c>
      <c r="BI173">
        <v>11.5</v>
      </c>
      <c r="BJ173">
        <v>15.1</v>
      </c>
      <c r="BL173" t="s">
        <v>164</v>
      </c>
      <c r="BM173" t="str">
        <f>IFERROR(VLOOKUP(BL173,'class and classification'!$A$1:$B$338,2,FALSE),VLOOKUP(BL173,'class and classification'!$A$340:$B$378,2,FALSE))</f>
        <v>Predominantly Rural</v>
      </c>
      <c r="BN173" t="str">
        <f>IFERROR(VLOOKUP(BL173,'class and classification'!$A$1:$C$338,3,FALSE),VLOOKUP(BL173,'class and classification'!$A$340:$C$378,3,FALSE))</f>
        <v>SD</v>
      </c>
      <c r="BP173">
        <v>26.76</v>
      </c>
      <c r="BQ173">
        <v>47.3</v>
      </c>
      <c r="BR173">
        <v>46.84</v>
      </c>
      <c r="BS173">
        <v>50.88</v>
      </c>
      <c r="BT173">
        <v>51.39</v>
      </c>
    </row>
    <row r="174" spans="1:72" x14ac:dyDescent="0.3">
      <c r="B174" t="s">
        <v>237</v>
      </c>
      <c r="C174" t="str">
        <f>IFERROR(VLOOKUP(B174,'class and classification'!$A$1:$B$338,2,FALSE),VLOOKUP(B174,'class and classification'!$A$340:$B$378,2,FALSE))</f>
        <v>Predominantly Rural</v>
      </c>
      <c r="D174" t="str">
        <f>IFERROR(VLOOKUP(B174,'class and classification'!$A$1:$C$338,3,FALSE),VLOOKUP(B174,'class and classification'!$A$340:$C$378,3,FALSE))</f>
        <v>SD</v>
      </c>
      <c r="E174">
        <v>84</v>
      </c>
      <c r="F174">
        <v>94</v>
      </c>
      <c r="G174">
        <v>95.3</v>
      </c>
      <c r="H174">
        <v>95.2</v>
      </c>
      <c r="I174">
        <v>95.3</v>
      </c>
      <c r="J174">
        <v>95.7</v>
      </c>
      <c r="AB174" t="s">
        <v>1268</v>
      </c>
      <c r="AC174" t="e">
        <f>IFERROR(VLOOKUP(AB174,'class and classification'!$A$1:$B$338,2,FALSE),VLOOKUP(AB174,'class and classification'!$A$340:$B$378,2,FALSE))</f>
        <v>#N/A</v>
      </c>
      <c r="AD174" t="e">
        <f>IFERROR(VLOOKUP(AB174,'class and classification'!$A$1:$C$338,3,FALSE),VLOOKUP(AB174,'class and classification'!$A$340:$C$378,3,FALSE))</f>
        <v>#N/A</v>
      </c>
      <c r="AI174">
        <v>22.5</v>
      </c>
      <c r="AJ174">
        <v>35</v>
      </c>
      <c r="BB174" t="s">
        <v>209</v>
      </c>
      <c r="BC174" t="str">
        <f>IFERROR(VLOOKUP(BB174,'class and classification'!$A$1:$B$338,2,FALSE),VLOOKUP(BB174,'class and classification'!$A$340:$B$378,2,FALSE))</f>
        <v>Predominantly Urban</v>
      </c>
      <c r="BD174" t="str">
        <f>IFERROR(VLOOKUP(BB174,'class and classification'!$A$1:$C$338,3,FALSE),VLOOKUP(BB174,'class and classification'!$A$340:$C$378,3,FALSE))</f>
        <v>SD</v>
      </c>
      <c r="BG174">
        <v>1.4</v>
      </c>
      <c r="BH174">
        <v>1.7</v>
      </c>
      <c r="BI174">
        <v>2</v>
      </c>
      <c r="BJ174">
        <v>6.9</v>
      </c>
      <c r="BL174" t="s">
        <v>209</v>
      </c>
      <c r="BM174" t="str">
        <f>IFERROR(VLOOKUP(BL174,'class and classification'!$A$1:$B$338,2,FALSE),VLOOKUP(BL174,'class and classification'!$A$340:$B$378,2,FALSE))</f>
        <v>Predominantly Urban</v>
      </c>
      <c r="BN174" t="str">
        <f>IFERROR(VLOOKUP(BL174,'class and classification'!$A$1:$C$338,3,FALSE),VLOOKUP(BL174,'class and classification'!$A$340:$C$378,3,FALSE))</f>
        <v>SD</v>
      </c>
      <c r="BP174">
        <v>43.8</v>
      </c>
      <c r="BQ174">
        <v>73.06</v>
      </c>
      <c r="BR174">
        <v>85.28</v>
      </c>
      <c r="BS174">
        <v>85.22</v>
      </c>
      <c r="BT174">
        <v>83.82</v>
      </c>
    </row>
    <row r="175" spans="1:72" x14ac:dyDescent="0.3">
      <c r="AB175" t="s">
        <v>631</v>
      </c>
      <c r="AC175" t="e">
        <f>IFERROR(VLOOKUP(AB175,'class and classification'!$A$1:$B$338,2,FALSE),VLOOKUP(AB175,'class and classification'!$A$340:$B$378,2,FALSE))</f>
        <v>#N/A</v>
      </c>
      <c r="AD175" t="e">
        <f>IFERROR(VLOOKUP(AB175,'class and classification'!$A$1:$C$338,3,FALSE),VLOOKUP(AB175,'class and classification'!$A$340:$C$378,3,FALSE))</f>
        <v>#N/A</v>
      </c>
      <c r="AI175">
        <v>22.5</v>
      </c>
      <c r="AJ175">
        <v>59.8</v>
      </c>
      <c r="BB175" t="s">
        <v>314</v>
      </c>
      <c r="BC175" t="str">
        <f>IFERROR(VLOOKUP(BB175,'class and classification'!$A$1:$B$338,2,FALSE),VLOOKUP(BB175,'class and classification'!$A$340:$B$378,2,FALSE))</f>
        <v>Predominantly Urban</v>
      </c>
      <c r="BD175" t="str">
        <f>IFERROR(VLOOKUP(BB175,'class and classification'!$A$1:$C$338,3,FALSE),VLOOKUP(BB175,'class and classification'!$A$340:$C$378,3,FALSE))</f>
        <v>SD</v>
      </c>
      <c r="BG175">
        <v>0.9</v>
      </c>
      <c r="BH175">
        <v>1.2</v>
      </c>
      <c r="BI175">
        <v>2.4</v>
      </c>
      <c r="BJ175">
        <v>3.7</v>
      </c>
      <c r="BL175" t="s">
        <v>314</v>
      </c>
      <c r="BM175" t="str">
        <f>IFERROR(VLOOKUP(BL175,'class and classification'!$A$1:$B$338,2,FALSE),VLOOKUP(BL175,'class and classification'!$A$340:$B$378,2,FALSE))</f>
        <v>Predominantly Urban</v>
      </c>
      <c r="BN175" t="str">
        <f>IFERROR(VLOOKUP(BL175,'class and classification'!$A$1:$C$338,3,FALSE),VLOOKUP(BL175,'class and classification'!$A$340:$C$378,3,FALSE))</f>
        <v>SD</v>
      </c>
      <c r="BP175">
        <v>62.1</v>
      </c>
      <c r="BQ175">
        <v>90.78</v>
      </c>
      <c r="BR175">
        <v>97.94</v>
      </c>
      <c r="BS175">
        <v>96.11</v>
      </c>
      <c r="BT175">
        <v>96.33</v>
      </c>
    </row>
    <row r="176" spans="1:72" x14ac:dyDescent="0.3">
      <c r="A176" t="s">
        <v>471</v>
      </c>
      <c r="AB176" t="s">
        <v>636</v>
      </c>
      <c r="AC176" t="e">
        <f>IFERROR(VLOOKUP(AB176,'class and classification'!$A$1:$B$338,2,FALSE),VLOOKUP(AB176,'class and classification'!$A$340:$B$378,2,FALSE))</f>
        <v>#N/A</v>
      </c>
      <c r="AD176" t="e">
        <f>IFERROR(VLOOKUP(AB176,'class and classification'!$A$1:$C$338,3,FALSE),VLOOKUP(AB176,'class and classification'!$A$340:$C$378,3,FALSE))</f>
        <v>#N/A</v>
      </c>
      <c r="AI176">
        <v>43.7</v>
      </c>
      <c r="AJ176">
        <v>82.3</v>
      </c>
      <c r="BB176" t="s">
        <v>316</v>
      </c>
      <c r="BC176" t="str">
        <f>IFERROR(VLOOKUP(BB176,'class and classification'!$A$1:$B$338,2,FALSE),VLOOKUP(BB176,'class and classification'!$A$340:$B$378,2,FALSE))</f>
        <v>Predominantly Rural</v>
      </c>
      <c r="BD176" t="str">
        <f>IFERROR(VLOOKUP(BB176,'class and classification'!$A$1:$C$338,3,FALSE),VLOOKUP(BB176,'class and classification'!$A$340:$C$378,3,FALSE))</f>
        <v>SD</v>
      </c>
      <c r="BG176">
        <v>2.7</v>
      </c>
      <c r="BH176">
        <v>5.0999999999999996</v>
      </c>
      <c r="BI176">
        <v>8</v>
      </c>
      <c r="BJ176">
        <v>12.8</v>
      </c>
      <c r="BL176" t="s">
        <v>316</v>
      </c>
      <c r="BM176" t="str">
        <f>IFERROR(VLOOKUP(BL176,'class and classification'!$A$1:$B$338,2,FALSE),VLOOKUP(BL176,'class and classification'!$A$340:$B$378,2,FALSE))</f>
        <v>Predominantly Rural</v>
      </c>
      <c r="BN176" t="str">
        <f>IFERROR(VLOOKUP(BL176,'class and classification'!$A$1:$C$338,3,FALSE),VLOOKUP(BL176,'class and classification'!$A$340:$C$378,3,FALSE))</f>
        <v>SD</v>
      </c>
      <c r="BP176">
        <v>36.18</v>
      </c>
      <c r="BQ176">
        <v>63.76</v>
      </c>
      <c r="BR176">
        <v>68.489999999999995</v>
      </c>
      <c r="BS176">
        <v>70.7</v>
      </c>
      <c r="BT176">
        <v>70.77</v>
      </c>
    </row>
    <row r="177" spans="1:72" x14ac:dyDescent="0.3">
      <c r="B177" t="s">
        <v>1289</v>
      </c>
      <c r="C177" t="e">
        <f>IFERROR(VLOOKUP(B177,'class and classification'!$A$1:$B$338,2,FALSE),VLOOKUP(B177,'class and classification'!$A$340:$B$378,2,FALSE))</f>
        <v>#N/A</v>
      </c>
      <c r="D177" t="e">
        <f>IFERROR(VLOOKUP(B177,'class and classification'!$A$1:$C$338,3,FALSE),VLOOKUP(B177,'class and classification'!$A$340:$C$378,3,FALSE))</f>
        <v>#N/A</v>
      </c>
      <c r="AB177" t="s">
        <v>1327</v>
      </c>
      <c r="AC177" t="e">
        <f>IFERROR(VLOOKUP(AB177,'class and classification'!$A$1:$B$338,2,FALSE),VLOOKUP(AB177,'class and classification'!$A$340:$B$378,2,FALSE))</f>
        <v>#N/A</v>
      </c>
      <c r="AD177" t="e">
        <f>IFERROR(VLOOKUP(AB177,'class and classification'!$A$1:$C$338,3,FALSE),VLOOKUP(AB177,'class and classification'!$A$340:$C$378,3,FALSE))</f>
        <v>#N/A</v>
      </c>
      <c r="BB177" t="s">
        <v>318</v>
      </c>
      <c r="BC177" t="str">
        <f>IFERROR(VLOOKUP(BB177,'class and classification'!$A$1:$B$338,2,FALSE),VLOOKUP(BB177,'class and classification'!$A$340:$B$378,2,FALSE))</f>
        <v>Urban with Significant Rural</v>
      </c>
      <c r="BD177" t="str">
        <f>IFERROR(VLOOKUP(BB177,'class and classification'!$A$1:$C$338,3,FALSE),VLOOKUP(BB177,'class and classification'!$A$340:$C$378,3,FALSE))</f>
        <v>SD</v>
      </c>
      <c r="BG177">
        <v>0.3</v>
      </c>
      <c r="BH177">
        <v>0.9</v>
      </c>
      <c r="BI177">
        <v>2</v>
      </c>
      <c r="BJ177">
        <v>2.6</v>
      </c>
      <c r="BL177" t="s">
        <v>318</v>
      </c>
      <c r="BM177" t="str">
        <f>IFERROR(VLOOKUP(BL177,'class and classification'!$A$1:$B$338,2,FALSE),VLOOKUP(BL177,'class and classification'!$A$340:$B$378,2,FALSE))</f>
        <v>Urban with Significant Rural</v>
      </c>
      <c r="BN177" t="str">
        <f>IFERROR(VLOOKUP(BL177,'class and classification'!$A$1:$C$338,3,FALSE),VLOOKUP(BL177,'class and classification'!$A$340:$C$378,3,FALSE))</f>
        <v>SD</v>
      </c>
      <c r="BP177">
        <v>27.33</v>
      </c>
      <c r="BQ177">
        <v>64.180000000000007</v>
      </c>
      <c r="BR177">
        <v>72.03</v>
      </c>
      <c r="BS177">
        <v>71.260000000000005</v>
      </c>
      <c r="BT177">
        <v>75.58</v>
      </c>
    </row>
    <row r="178" spans="1:72" x14ac:dyDescent="0.3">
      <c r="B178" t="s">
        <v>1290</v>
      </c>
      <c r="C178" t="e">
        <f>IFERROR(VLOOKUP(B178,'class and classification'!$A$1:$B$338,2,FALSE),VLOOKUP(B178,'class and classification'!$A$340:$B$378,2,FALSE))</f>
        <v>#N/A</v>
      </c>
      <c r="D178" t="e">
        <f>IFERROR(VLOOKUP(B178,'class and classification'!$A$1:$C$338,3,FALSE),VLOOKUP(B178,'class and classification'!$A$340:$C$378,3,FALSE))</f>
        <v>#N/A</v>
      </c>
      <c r="AB178" t="s">
        <v>1254</v>
      </c>
      <c r="AC178" t="e">
        <f>IFERROR(VLOOKUP(AB178,'class and classification'!$A$1:$B$338,2,FALSE),VLOOKUP(AB178,'class and classification'!$A$340:$B$378,2,FALSE))</f>
        <v>#N/A</v>
      </c>
      <c r="AD178" t="e">
        <f>IFERROR(VLOOKUP(AB178,'class and classification'!$A$1:$C$338,3,FALSE),VLOOKUP(AB178,'class and classification'!$A$340:$C$378,3,FALSE))</f>
        <v>#N/A</v>
      </c>
      <c r="AI178">
        <v>10</v>
      </c>
      <c r="AJ178">
        <v>44.3</v>
      </c>
      <c r="BB178" t="s">
        <v>53</v>
      </c>
      <c r="BC178" t="str">
        <f>IFERROR(VLOOKUP(BB178,'class and classification'!$A$1:$B$338,2,FALSE),VLOOKUP(BB178,'class and classification'!$A$340:$B$378,2,FALSE))</f>
        <v>Predominantly Urban</v>
      </c>
      <c r="BD178" t="str">
        <f>IFERROR(VLOOKUP(BB178,'class and classification'!$A$1:$C$338,3,FALSE),VLOOKUP(BB178,'class and classification'!$A$340:$C$378,3,FALSE))</f>
        <v>SD</v>
      </c>
      <c r="BG178">
        <v>4.7</v>
      </c>
      <c r="BH178">
        <v>6.1</v>
      </c>
      <c r="BI178">
        <v>20.3</v>
      </c>
      <c r="BJ178">
        <v>40.9</v>
      </c>
      <c r="BL178" t="s">
        <v>53</v>
      </c>
      <c r="BM178" t="str">
        <f>IFERROR(VLOOKUP(BL178,'class and classification'!$A$1:$B$338,2,FALSE),VLOOKUP(BL178,'class and classification'!$A$340:$B$378,2,FALSE))</f>
        <v>Predominantly Urban</v>
      </c>
      <c r="BN178" t="str">
        <f>IFERROR(VLOOKUP(BL178,'class and classification'!$A$1:$C$338,3,FALSE),VLOOKUP(BL178,'class and classification'!$A$340:$C$378,3,FALSE))</f>
        <v>SD</v>
      </c>
      <c r="BP178">
        <v>82.73</v>
      </c>
      <c r="BQ178">
        <v>91.86</v>
      </c>
      <c r="BR178">
        <v>90.55</v>
      </c>
      <c r="BS178">
        <v>88.45</v>
      </c>
      <c r="BT178">
        <v>88.54</v>
      </c>
    </row>
    <row r="179" spans="1:72" x14ac:dyDescent="0.3">
      <c r="B179" t="s">
        <v>1291</v>
      </c>
      <c r="C179" t="e">
        <f>IFERROR(VLOOKUP(B179,'class and classification'!$A$1:$B$338,2,FALSE),VLOOKUP(B179,'class and classification'!$A$340:$B$378,2,FALSE))</f>
        <v>#N/A</v>
      </c>
      <c r="D179" t="e">
        <f>IFERROR(VLOOKUP(B179,'class and classification'!$A$1:$C$338,3,FALSE),VLOOKUP(B179,'class and classification'!$A$340:$C$378,3,FALSE))</f>
        <v>#N/A</v>
      </c>
      <c r="AB179" t="s">
        <v>1256</v>
      </c>
      <c r="AC179" t="e">
        <f>IFERROR(VLOOKUP(AB179,'class and classification'!$A$1:$B$338,2,FALSE),VLOOKUP(AB179,'class and classification'!$A$340:$B$378,2,FALSE))</f>
        <v>#N/A</v>
      </c>
      <c r="AD179" t="e">
        <f>IFERROR(VLOOKUP(AB179,'class and classification'!$A$1:$C$338,3,FALSE),VLOOKUP(AB179,'class and classification'!$A$340:$C$378,3,FALSE))</f>
        <v>#N/A</v>
      </c>
      <c r="AI179">
        <v>16</v>
      </c>
      <c r="AJ179">
        <v>28.6</v>
      </c>
      <c r="BB179" t="s">
        <v>89</v>
      </c>
      <c r="BC179" t="str">
        <f>IFERROR(VLOOKUP(BB179,'class and classification'!$A$1:$B$338,2,FALSE),VLOOKUP(BB179,'class and classification'!$A$340:$B$378,2,FALSE))</f>
        <v>Predominantly Rural</v>
      </c>
      <c r="BD179" t="str">
        <f>IFERROR(VLOOKUP(BB179,'class and classification'!$A$1:$C$338,3,FALSE),VLOOKUP(BB179,'class and classification'!$A$340:$C$378,3,FALSE))</f>
        <v>SD</v>
      </c>
      <c r="BG179">
        <v>1.8</v>
      </c>
      <c r="BH179">
        <v>3</v>
      </c>
      <c r="BI179">
        <v>13.6</v>
      </c>
      <c r="BJ179">
        <v>27.9</v>
      </c>
      <c r="BL179" t="s">
        <v>89</v>
      </c>
      <c r="BM179" t="str">
        <f>IFERROR(VLOOKUP(BL179,'class and classification'!$A$1:$B$338,2,FALSE),VLOOKUP(BL179,'class and classification'!$A$340:$B$378,2,FALSE))</f>
        <v>Predominantly Rural</v>
      </c>
      <c r="BN179" t="str">
        <f>IFERROR(VLOOKUP(BL179,'class and classification'!$A$1:$C$338,3,FALSE),VLOOKUP(BL179,'class and classification'!$A$340:$C$378,3,FALSE))</f>
        <v>SD</v>
      </c>
      <c r="BP179">
        <v>33.24</v>
      </c>
      <c r="BQ179">
        <v>63.12</v>
      </c>
      <c r="BR179">
        <v>61.25</v>
      </c>
      <c r="BS179">
        <v>61.92</v>
      </c>
      <c r="BT179">
        <v>61.09</v>
      </c>
    </row>
    <row r="180" spans="1:72" x14ac:dyDescent="0.3">
      <c r="B180" t="s">
        <v>1292</v>
      </c>
      <c r="C180" t="e">
        <f>IFERROR(VLOOKUP(B180,'class and classification'!$A$1:$B$338,2,FALSE),VLOOKUP(B180,'class and classification'!$A$340:$B$378,2,FALSE))</f>
        <v>#N/A</v>
      </c>
      <c r="D180" t="e">
        <f>IFERROR(VLOOKUP(B180,'class and classification'!$A$1:$C$338,3,FALSE),VLOOKUP(B180,'class and classification'!$A$340:$C$378,3,FALSE))</f>
        <v>#N/A</v>
      </c>
      <c r="AB180" t="s">
        <v>1260</v>
      </c>
      <c r="AC180" t="e">
        <f>IFERROR(VLOOKUP(AB180,'class and classification'!$A$1:$B$338,2,FALSE),VLOOKUP(AB180,'class and classification'!$A$340:$B$378,2,FALSE))</f>
        <v>#N/A</v>
      </c>
      <c r="AD180" t="e">
        <f>IFERROR(VLOOKUP(AB180,'class and classification'!$A$1:$C$338,3,FALSE),VLOOKUP(AB180,'class and classification'!$A$340:$C$378,3,FALSE))</f>
        <v>#N/A</v>
      </c>
      <c r="AI180">
        <v>2.4</v>
      </c>
      <c r="AJ180">
        <v>2.8</v>
      </c>
      <c r="BB180" t="s">
        <v>107</v>
      </c>
      <c r="BC180" t="str">
        <f>IFERROR(VLOOKUP(BB180,'class and classification'!$A$1:$B$338,2,FALSE),VLOOKUP(BB180,'class and classification'!$A$340:$B$378,2,FALSE))</f>
        <v>Predominantly Rural</v>
      </c>
      <c r="BD180" t="str">
        <f>IFERROR(VLOOKUP(BB180,'class and classification'!$A$1:$C$338,3,FALSE),VLOOKUP(BB180,'class and classification'!$A$340:$C$378,3,FALSE))</f>
        <v>SD</v>
      </c>
      <c r="BG180">
        <v>26.2</v>
      </c>
      <c r="BH180">
        <v>26.5</v>
      </c>
      <c r="BI180">
        <v>29.1</v>
      </c>
      <c r="BJ180">
        <v>31.3</v>
      </c>
      <c r="BL180" t="s">
        <v>107</v>
      </c>
      <c r="BM180" t="str">
        <f>IFERROR(VLOOKUP(BL180,'class and classification'!$A$1:$B$338,2,FALSE),VLOOKUP(BL180,'class and classification'!$A$340:$B$378,2,FALSE))</f>
        <v>Predominantly Rural</v>
      </c>
      <c r="BN180" t="str">
        <f>IFERROR(VLOOKUP(BL180,'class and classification'!$A$1:$C$338,3,FALSE),VLOOKUP(BL180,'class and classification'!$A$340:$C$378,3,FALSE))</f>
        <v>SD</v>
      </c>
      <c r="BP180">
        <v>46.51</v>
      </c>
      <c r="BQ180">
        <v>73.650000000000006</v>
      </c>
      <c r="BR180">
        <v>74.37</v>
      </c>
      <c r="BS180">
        <v>72.900000000000006</v>
      </c>
      <c r="BT180">
        <v>73.22</v>
      </c>
    </row>
    <row r="181" spans="1:72" x14ac:dyDescent="0.3">
      <c r="B181" t="s">
        <v>1293</v>
      </c>
      <c r="C181" t="e">
        <f>IFERROR(VLOOKUP(B181,'class and classification'!$A$1:$B$338,2,FALSE),VLOOKUP(B181,'class and classification'!$A$340:$B$378,2,FALSE))</f>
        <v>#N/A</v>
      </c>
      <c r="D181" t="e">
        <f>IFERROR(VLOOKUP(B181,'class and classification'!$A$1:$C$338,3,FALSE),VLOOKUP(B181,'class and classification'!$A$340:$C$378,3,FALSE))</f>
        <v>#N/A</v>
      </c>
      <c r="AB181" t="s">
        <v>1262</v>
      </c>
      <c r="AC181" t="e">
        <f>IFERROR(VLOOKUP(AB181,'class and classification'!$A$1:$B$338,2,FALSE),VLOOKUP(AB181,'class and classification'!$A$340:$B$378,2,FALSE))</f>
        <v>#N/A</v>
      </c>
      <c r="AD181" t="e">
        <f>IFERROR(VLOOKUP(AB181,'class and classification'!$A$1:$C$338,3,FALSE),VLOOKUP(AB181,'class and classification'!$A$340:$C$378,3,FALSE))</f>
        <v>#N/A</v>
      </c>
      <c r="AI181">
        <v>11.3</v>
      </c>
      <c r="AJ181">
        <v>12.7</v>
      </c>
      <c r="BB181" t="s">
        <v>140</v>
      </c>
      <c r="BC181" t="str">
        <f>IFERROR(VLOOKUP(BB181,'class and classification'!$A$1:$B$338,2,FALSE),VLOOKUP(BB181,'class and classification'!$A$340:$B$378,2,FALSE))</f>
        <v>Predominantly Rural</v>
      </c>
      <c r="BD181" t="str">
        <f>IFERROR(VLOOKUP(BB181,'class and classification'!$A$1:$C$338,3,FALSE),VLOOKUP(BB181,'class and classification'!$A$340:$C$378,3,FALSE))</f>
        <v>SD</v>
      </c>
      <c r="BG181">
        <v>2.5</v>
      </c>
      <c r="BH181">
        <v>4.2</v>
      </c>
      <c r="BI181">
        <v>5.7</v>
      </c>
      <c r="BJ181">
        <v>10.7</v>
      </c>
      <c r="BL181" t="s">
        <v>140</v>
      </c>
      <c r="BM181" t="str">
        <f>IFERROR(VLOOKUP(BL181,'class and classification'!$A$1:$B$338,2,FALSE),VLOOKUP(BL181,'class and classification'!$A$340:$B$378,2,FALSE))</f>
        <v>Predominantly Rural</v>
      </c>
      <c r="BN181" t="str">
        <f>IFERROR(VLOOKUP(BL181,'class and classification'!$A$1:$C$338,3,FALSE),VLOOKUP(BL181,'class and classification'!$A$340:$C$378,3,FALSE))</f>
        <v>SD</v>
      </c>
      <c r="BP181">
        <v>37.64</v>
      </c>
      <c r="BQ181">
        <v>67.709999999999994</v>
      </c>
      <c r="BR181">
        <v>70.89</v>
      </c>
      <c r="BS181">
        <v>70.23</v>
      </c>
      <c r="BT181">
        <v>72.22</v>
      </c>
    </row>
    <row r="182" spans="1:72" x14ac:dyDescent="0.3">
      <c r="B182" t="s">
        <v>1294</v>
      </c>
      <c r="C182" t="e">
        <f>IFERROR(VLOOKUP(B182,'class and classification'!$A$1:$B$338,2,FALSE),VLOOKUP(B182,'class and classification'!$A$340:$B$378,2,FALSE))</f>
        <v>#N/A</v>
      </c>
      <c r="D182" t="e">
        <f>IFERROR(VLOOKUP(B182,'class and classification'!$A$1:$C$338,3,FALSE),VLOOKUP(B182,'class and classification'!$A$340:$C$378,3,FALSE))</f>
        <v>#N/A</v>
      </c>
      <c r="AB182" t="s">
        <v>619</v>
      </c>
      <c r="AC182" t="e">
        <f>IFERROR(VLOOKUP(AB182,'class and classification'!$A$1:$B$338,2,FALSE),VLOOKUP(AB182,'class and classification'!$A$340:$B$378,2,FALSE))</f>
        <v>#N/A</v>
      </c>
      <c r="AD182" t="e">
        <f>IFERROR(VLOOKUP(AB182,'class and classification'!$A$1:$C$338,3,FALSE),VLOOKUP(AB182,'class and classification'!$A$340:$C$378,3,FALSE))</f>
        <v>#N/A</v>
      </c>
      <c r="AI182">
        <v>8.6999999999999993</v>
      </c>
      <c r="AJ182">
        <v>12.3</v>
      </c>
      <c r="BB182" t="s">
        <v>237</v>
      </c>
      <c r="BC182" t="str">
        <f>IFERROR(VLOOKUP(BB182,'class and classification'!$A$1:$B$338,2,FALSE),VLOOKUP(BB182,'class and classification'!$A$340:$B$378,2,FALSE))</f>
        <v>Predominantly Rural</v>
      </c>
      <c r="BD182" t="str">
        <f>IFERROR(VLOOKUP(BB182,'class and classification'!$A$1:$C$338,3,FALSE),VLOOKUP(BB182,'class and classification'!$A$340:$C$378,3,FALSE))</f>
        <v>SD</v>
      </c>
      <c r="BG182">
        <v>11.4</v>
      </c>
      <c r="BH182">
        <v>13</v>
      </c>
      <c r="BI182">
        <v>15.4</v>
      </c>
      <c r="BJ182">
        <v>20.100000000000001</v>
      </c>
      <c r="BL182" t="s">
        <v>237</v>
      </c>
      <c r="BM182" t="str">
        <f>IFERROR(VLOOKUP(BL182,'class and classification'!$A$1:$B$338,2,FALSE),VLOOKUP(BL182,'class and classification'!$A$340:$B$378,2,FALSE))</f>
        <v>Predominantly Rural</v>
      </c>
      <c r="BN182" t="str">
        <f>IFERROR(VLOOKUP(BL182,'class and classification'!$A$1:$C$338,3,FALSE),VLOOKUP(BL182,'class and classification'!$A$340:$C$378,3,FALSE))</f>
        <v>SD</v>
      </c>
      <c r="BP182">
        <v>22.3</v>
      </c>
      <c r="BQ182">
        <v>57.25</v>
      </c>
      <c r="BR182">
        <v>56.04</v>
      </c>
      <c r="BS182">
        <v>57.94</v>
      </c>
      <c r="BT182">
        <v>59.53</v>
      </c>
    </row>
    <row r="183" spans="1:72" x14ac:dyDescent="0.3">
      <c r="AB183" t="s">
        <v>628</v>
      </c>
      <c r="AC183" t="e">
        <f>IFERROR(VLOOKUP(AB183,'class and classification'!$A$1:$B$338,2,FALSE),VLOOKUP(AB183,'class and classification'!$A$340:$B$378,2,FALSE))</f>
        <v>#N/A</v>
      </c>
      <c r="AD183" t="e">
        <f>IFERROR(VLOOKUP(AB183,'class and classification'!$A$1:$C$338,3,FALSE),VLOOKUP(AB183,'class and classification'!$A$340:$C$378,3,FALSE))</f>
        <v>#N/A</v>
      </c>
      <c r="AI183">
        <v>7.5</v>
      </c>
      <c r="AJ183">
        <v>9.6</v>
      </c>
      <c r="BB183" t="s">
        <v>21</v>
      </c>
      <c r="BC183" t="str">
        <f>IFERROR(VLOOKUP(BB183,'class and classification'!$A$1:$B$338,2,FALSE),VLOOKUP(BB183,'class and classification'!$A$340:$B$378,2,FALSE))</f>
        <v>Predominantly Urban</v>
      </c>
      <c r="BD183" t="str">
        <f>IFERROR(VLOOKUP(BB183,'class and classification'!$A$1:$C$338,3,FALSE),VLOOKUP(BB183,'class and classification'!$A$340:$C$378,3,FALSE))</f>
        <v>SD</v>
      </c>
      <c r="BG183">
        <v>8</v>
      </c>
      <c r="BH183">
        <v>11.4</v>
      </c>
      <c r="BI183">
        <v>16.600000000000001</v>
      </c>
      <c r="BJ183">
        <v>29.4</v>
      </c>
      <c r="BL183" t="s">
        <v>21</v>
      </c>
      <c r="BM183" t="str">
        <f>IFERROR(VLOOKUP(BL183,'class and classification'!$A$1:$B$338,2,FALSE),VLOOKUP(BL183,'class and classification'!$A$340:$B$378,2,FALSE))</f>
        <v>Predominantly Urban</v>
      </c>
      <c r="BN183" t="str">
        <f>IFERROR(VLOOKUP(BL183,'class and classification'!$A$1:$C$338,3,FALSE),VLOOKUP(BL183,'class and classification'!$A$340:$C$378,3,FALSE))</f>
        <v>SD</v>
      </c>
      <c r="BP183">
        <v>61.26</v>
      </c>
      <c r="BQ183">
        <v>83.43</v>
      </c>
      <c r="BR183">
        <v>88.28</v>
      </c>
      <c r="BS183">
        <v>86.87</v>
      </c>
      <c r="BT183">
        <v>88.21</v>
      </c>
    </row>
    <row r="184" spans="1:72" x14ac:dyDescent="0.3">
      <c r="A184" t="s">
        <v>484</v>
      </c>
      <c r="AB184" t="s">
        <v>1037</v>
      </c>
      <c r="AC184" t="e">
        <f>IFERROR(VLOOKUP(AB184,'class and classification'!$A$1:$B$338,2,FALSE),VLOOKUP(AB184,'class and classification'!$A$340:$B$378,2,FALSE))</f>
        <v>#N/A</v>
      </c>
      <c r="AD184" t="e">
        <f>IFERROR(VLOOKUP(AB184,'class and classification'!$A$1:$C$338,3,FALSE),VLOOKUP(AB184,'class and classification'!$A$340:$C$378,3,FALSE))</f>
        <v>#N/A</v>
      </c>
      <c r="AI184">
        <v>34.9</v>
      </c>
      <c r="AJ184">
        <v>58.4</v>
      </c>
      <c r="BB184" t="s">
        <v>38</v>
      </c>
      <c r="BC184" t="str">
        <f>IFERROR(VLOOKUP(BB184,'class and classification'!$A$1:$B$338,2,FALSE),VLOOKUP(BB184,'class and classification'!$A$340:$B$378,2,FALSE))</f>
        <v>Predominantly Rural</v>
      </c>
      <c r="BD184" t="str">
        <f>IFERROR(VLOOKUP(BB184,'class and classification'!$A$1:$C$338,3,FALSE),VLOOKUP(BB184,'class and classification'!$A$340:$C$378,3,FALSE))</f>
        <v>SD</v>
      </c>
      <c r="BG184">
        <v>0.2</v>
      </c>
      <c r="BH184">
        <v>2.5</v>
      </c>
      <c r="BI184">
        <v>11.7</v>
      </c>
      <c r="BJ184">
        <v>24.5</v>
      </c>
      <c r="BL184" t="s">
        <v>38</v>
      </c>
      <c r="BM184" t="str">
        <f>IFERROR(VLOOKUP(BL184,'class and classification'!$A$1:$B$338,2,FALSE),VLOOKUP(BL184,'class and classification'!$A$340:$B$378,2,FALSE))</f>
        <v>Predominantly Rural</v>
      </c>
      <c r="BN184" t="str">
        <f>IFERROR(VLOOKUP(BL184,'class and classification'!$A$1:$C$338,3,FALSE),VLOOKUP(BL184,'class and classification'!$A$340:$C$378,3,FALSE))</f>
        <v>SD</v>
      </c>
      <c r="BP184">
        <v>47.54</v>
      </c>
      <c r="BQ184">
        <v>69.83</v>
      </c>
      <c r="BR184">
        <v>68.400000000000006</v>
      </c>
      <c r="BS184">
        <v>70.27</v>
      </c>
      <c r="BT184">
        <v>71.8</v>
      </c>
    </row>
    <row r="185" spans="1:72" x14ac:dyDescent="0.3">
      <c r="B185" t="s">
        <v>1295</v>
      </c>
      <c r="C185" t="e">
        <f>IFERROR(VLOOKUP(B185,'class and classification'!$A$1:$B$338,2,FALSE),VLOOKUP(B185,'class and classification'!$A$340:$B$378,2,FALSE))</f>
        <v>#N/A</v>
      </c>
      <c r="D185" t="e">
        <f>IFERROR(VLOOKUP(B185,'class and classification'!$A$1:$C$338,3,FALSE),VLOOKUP(B185,'class and classification'!$A$340:$C$378,3,FALSE))</f>
        <v>#N/A</v>
      </c>
      <c r="AB185" t="s">
        <v>1044</v>
      </c>
      <c r="AC185" t="e">
        <f>IFERROR(VLOOKUP(AB185,'class and classification'!$A$1:$B$338,2,FALSE),VLOOKUP(AB185,'class and classification'!$A$340:$B$378,2,FALSE))</f>
        <v>#N/A</v>
      </c>
      <c r="AD185" t="e">
        <f>IFERROR(VLOOKUP(AB185,'class and classification'!$A$1:$C$338,3,FALSE),VLOOKUP(AB185,'class and classification'!$A$340:$C$378,3,FALSE))</f>
        <v>#N/A</v>
      </c>
      <c r="AI185">
        <v>6.9</v>
      </c>
      <c r="AJ185">
        <v>13.7</v>
      </c>
      <c r="BB185" t="s">
        <v>41</v>
      </c>
      <c r="BC185" t="str">
        <f>IFERROR(VLOOKUP(BB185,'class and classification'!$A$1:$B$338,2,FALSE),VLOOKUP(BB185,'class and classification'!$A$340:$B$378,2,FALSE))</f>
        <v>Urban with Significant Rural</v>
      </c>
      <c r="BD185" t="str">
        <f>IFERROR(VLOOKUP(BB185,'class and classification'!$A$1:$C$338,3,FALSE),VLOOKUP(BB185,'class and classification'!$A$340:$C$378,3,FALSE))</f>
        <v>SD</v>
      </c>
      <c r="BG185">
        <v>0.7</v>
      </c>
      <c r="BH185">
        <v>2.6</v>
      </c>
      <c r="BI185">
        <v>4.2</v>
      </c>
      <c r="BJ185">
        <v>42.2</v>
      </c>
      <c r="BL185" t="s">
        <v>41</v>
      </c>
      <c r="BM185" t="str">
        <f>IFERROR(VLOOKUP(BL185,'class and classification'!$A$1:$B$338,2,FALSE),VLOOKUP(BL185,'class and classification'!$A$340:$B$378,2,FALSE))</f>
        <v>Urban with Significant Rural</v>
      </c>
      <c r="BN185" t="str">
        <f>IFERROR(VLOOKUP(BL185,'class and classification'!$A$1:$C$338,3,FALSE),VLOOKUP(BL185,'class and classification'!$A$340:$C$378,3,FALSE))</f>
        <v>SD</v>
      </c>
      <c r="BP185">
        <v>58.03</v>
      </c>
      <c r="BQ185">
        <v>82.61</v>
      </c>
      <c r="BR185">
        <v>87.15</v>
      </c>
      <c r="BS185">
        <v>87.25</v>
      </c>
      <c r="BT185">
        <v>88.04</v>
      </c>
    </row>
    <row r="186" spans="1:72" x14ac:dyDescent="0.3">
      <c r="B186" t="s">
        <v>1296</v>
      </c>
      <c r="C186" t="e">
        <f>IFERROR(VLOOKUP(B186,'class and classification'!$A$1:$B$338,2,FALSE),VLOOKUP(B186,'class and classification'!$A$340:$B$378,2,FALSE))</f>
        <v>#N/A</v>
      </c>
      <c r="D186" t="e">
        <f>IFERROR(VLOOKUP(B186,'class and classification'!$A$1:$C$338,3,FALSE),VLOOKUP(B186,'class and classification'!$A$340:$C$378,3,FALSE))</f>
        <v>#N/A</v>
      </c>
      <c r="AB186" t="s">
        <v>668</v>
      </c>
      <c r="AC186" t="e">
        <f>IFERROR(VLOOKUP(AB186,'class and classification'!$A$1:$B$338,2,FALSE),VLOOKUP(AB186,'class and classification'!$A$340:$B$378,2,FALSE))</f>
        <v>#N/A</v>
      </c>
      <c r="AD186" t="e">
        <f>IFERROR(VLOOKUP(AB186,'class and classification'!$A$1:$C$338,3,FALSE),VLOOKUP(AB186,'class and classification'!$A$340:$C$378,3,FALSE))</f>
        <v>#N/A</v>
      </c>
      <c r="AI186">
        <v>1.9</v>
      </c>
      <c r="AJ186">
        <v>11.3</v>
      </c>
      <c r="BB186" t="s">
        <v>58</v>
      </c>
      <c r="BC186" t="str">
        <f>IFERROR(VLOOKUP(BB186,'class and classification'!$A$1:$B$338,2,FALSE),VLOOKUP(BB186,'class and classification'!$A$340:$B$378,2,FALSE))</f>
        <v>Predominantly Urban</v>
      </c>
      <c r="BD186" t="str">
        <f>IFERROR(VLOOKUP(BB186,'class and classification'!$A$1:$C$338,3,FALSE),VLOOKUP(BB186,'class and classification'!$A$340:$C$378,3,FALSE))</f>
        <v>SD</v>
      </c>
      <c r="BG186">
        <v>1.2</v>
      </c>
      <c r="BH186">
        <v>2.9</v>
      </c>
      <c r="BI186">
        <v>2.2000000000000002</v>
      </c>
      <c r="BJ186">
        <v>2.8</v>
      </c>
      <c r="BL186" t="s">
        <v>58</v>
      </c>
      <c r="BM186" t="str">
        <f>IFERROR(VLOOKUP(BL186,'class and classification'!$A$1:$B$338,2,FALSE),VLOOKUP(BL186,'class and classification'!$A$340:$B$378,2,FALSE))</f>
        <v>Predominantly Urban</v>
      </c>
      <c r="BN186" t="str">
        <f>IFERROR(VLOOKUP(BL186,'class and classification'!$A$1:$C$338,3,FALSE),VLOOKUP(BL186,'class and classification'!$A$340:$C$378,3,FALSE))</f>
        <v>SD</v>
      </c>
      <c r="BP186">
        <v>45.32</v>
      </c>
      <c r="BQ186">
        <v>77.09</v>
      </c>
      <c r="BR186">
        <v>75.55</v>
      </c>
      <c r="BS186">
        <v>76.709999999999994</v>
      </c>
      <c r="BT186">
        <v>76.33</v>
      </c>
    </row>
    <row r="187" spans="1:72" x14ac:dyDescent="0.3">
      <c r="B187" t="s">
        <v>144</v>
      </c>
      <c r="E187">
        <v>92</v>
      </c>
      <c r="F187">
        <v>93</v>
      </c>
      <c r="G187">
        <v>95.2</v>
      </c>
      <c r="H187">
        <v>94.3</v>
      </c>
      <c r="I187">
        <v>94.2</v>
      </c>
      <c r="J187">
        <v>96.4</v>
      </c>
      <c r="AB187" t="s">
        <v>892</v>
      </c>
      <c r="AC187" t="e">
        <f>IFERROR(VLOOKUP(AB187,'class and classification'!$A$1:$B$338,2,FALSE),VLOOKUP(AB187,'class and classification'!$A$340:$B$378,2,FALSE))</f>
        <v>#N/A</v>
      </c>
      <c r="AD187" t="e">
        <f>IFERROR(VLOOKUP(AB187,'class and classification'!$A$1:$C$338,3,FALSE),VLOOKUP(AB187,'class and classification'!$A$340:$C$378,3,FALSE))</f>
        <v>#N/A</v>
      </c>
      <c r="AI187">
        <v>1.6</v>
      </c>
      <c r="AJ187">
        <v>1.8</v>
      </c>
      <c r="BB187" t="s">
        <v>61</v>
      </c>
      <c r="BC187" t="str">
        <f>IFERROR(VLOOKUP(BB187,'class and classification'!$A$1:$B$338,2,FALSE),VLOOKUP(BB187,'class and classification'!$A$340:$B$378,2,FALSE))</f>
        <v>Predominantly Urban</v>
      </c>
      <c r="BD187" t="str">
        <f>IFERROR(VLOOKUP(BB187,'class and classification'!$A$1:$C$338,3,FALSE),VLOOKUP(BB187,'class and classification'!$A$340:$C$378,3,FALSE))</f>
        <v>SD</v>
      </c>
      <c r="BG187">
        <v>2.4</v>
      </c>
      <c r="BH187">
        <v>5.0999999999999996</v>
      </c>
      <c r="BI187">
        <v>32.1</v>
      </c>
      <c r="BJ187">
        <v>41.8</v>
      </c>
      <c r="BL187" t="s">
        <v>61</v>
      </c>
      <c r="BM187" t="str">
        <f>IFERROR(VLOOKUP(BL187,'class and classification'!$A$1:$B$338,2,FALSE),VLOOKUP(BL187,'class and classification'!$A$340:$B$378,2,FALSE))</f>
        <v>Predominantly Urban</v>
      </c>
      <c r="BN187" t="str">
        <f>IFERROR(VLOOKUP(BL187,'class and classification'!$A$1:$C$338,3,FALSE),VLOOKUP(BL187,'class and classification'!$A$340:$C$378,3,FALSE))</f>
        <v>SD</v>
      </c>
      <c r="BP187">
        <v>61.11</v>
      </c>
      <c r="BQ187">
        <v>81.08</v>
      </c>
      <c r="BR187">
        <v>82.93</v>
      </c>
      <c r="BS187">
        <v>83.69</v>
      </c>
      <c r="BT187">
        <v>83.86</v>
      </c>
    </row>
    <row r="188" spans="1:72" x14ac:dyDescent="0.3">
      <c r="B188" t="s">
        <v>1297</v>
      </c>
      <c r="C188" t="e">
        <f>IFERROR(VLOOKUP(B188,'class and classification'!$A$1:$B$338,2,FALSE),VLOOKUP(B188,'class and classification'!$A$340:$B$378,2,FALSE))</f>
        <v>#N/A</v>
      </c>
      <c r="D188" t="e">
        <f>IFERROR(VLOOKUP(B188,'class and classification'!$A$1:$C$338,3,FALSE),VLOOKUP(B188,'class and classification'!$A$340:$C$378,3,FALSE))</f>
        <v>#N/A</v>
      </c>
      <c r="AB188" t="s">
        <v>682</v>
      </c>
      <c r="AC188" t="e">
        <f>IFERROR(VLOOKUP(AB188,'class and classification'!$A$1:$B$338,2,FALSE),VLOOKUP(AB188,'class and classification'!$A$340:$B$378,2,FALSE))</f>
        <v>#N/A</v>
      </c>
      <c r="AD188" t="e">
        <f>IFERROR(VLOOKUP(AB188,'class and classification'!$A$1:$C$338,3,FALSE),VLOOKUP(AB188,'class and classification'!$A$340:$C$378,3,FALSE))</f>
        <v>#N/A</v>
      </c>
      <c r="AI188">
        <v>2.7</v>
      </c>
      <c r="AJ188">
        <v>21.1</v>
      </c>
      <c r="BB188" t="s">
        <v>70</v>
      </c>
      <c r="BC188" t="str">
        <f>IFERROR(VLOOKUP(BB188,'class and classification'!$A$1:$B$338,2,FALSE),VLOOKUP(BB188,'class and classification'!$A$340:$B$378,2,FALSE))</f>
        <v>Urban with Significant Rural</v>
      </c>
      <c r="BD188" t="str">
        <f>IFERROR(VLOOKUP(BB188,'class and classification'!$A$1:$C$338,3,FALSE),VLOOKUP(BB188,'class and classification'!$A$340:$C$378,3,FALSE))</f>
        <v>SD</v>
      </c>
      <c r="BG188">
        <v>3.7</v>
      </c>
      <c r="BH188">
        <v>5.4</v>
      </c>
      <c r="BI188">
        <v>9.1</v>
      </c>
      <c r="BJ188">
        <v>15.9</v>
      </c>
      <c r="BL188" t="s">
        <v>70</v>
      </c>
      <c r="BM188" t="str">
        <f>IFERROR(VLOOKUP(BL188,'class and classification'!$A$1:$B$338,2,FALSE),VLOOKUP(BL188,'class and classification'!$A$340:$B$378,2,FALSE))</f>
        <v>Urban with Significant Rural</v>
      </c>
      <c r="BN188" t="str">
        <f>IFERROR(VLOOKUP(BL188,'class and classification'!$A$1:$C$338,3,FALSE),VLOOKUP(BL188,'class and classification'!$A$340:$C$378,3,FALSE))</f>
        <v>SD</v>
      </c>
      <c r="BP188">
        <v>48.22</v>
      </c>
      <c r="BQ188">
        <v>72.3</v>
      </c>
      <c r="BR188">
        <v>70.27</v>
      </c>
      <c r="BS188">
        <v>69.760000000000005</v>
      </c>
      <c r="BT188">
        <v>71.53</v>
      </c>
    </row>
    <row r="189" spans="1:72" x14ac:dyDescent="0.3">
      <c r="B189" t="s">
        <v>1298</v>
      </c>
      <c r="C189" t="e">
        <f>IFERROR(VLOOKUP(B189,'class and classification'!$A$1:$B$338,2,FALSE),VLOOKUP(B189,'class and classification'!$A$340:$B$378,2,FALSE))</f>
        <v>#N/A</v>
      </c>
      <c r="D189" t="e">
        <f>IFERROR(VLOOKUP(B189,'class and classification'!$A$1:$C$338,3,FALSE),VLOOKUP(B189,'class and classification'!$A$340:$C$378,3,FALSE))</f>
        <v>#N/A</v>
      </c>
      <c r="AB189" t="s">
        <v>1141</v>
      </c>
      <c r="AC189" t="e">
        <f>IFERROR(VLOOKUP(AB189,'class and classification'!$A$1:$B$338,2,FALSE),VLOOKUP(AB189,'class and classification'!$A$340:$B$378,2,FALSE))</f>
        <v>#N/A</v>
      </c>
      <c r="AD189" t="e">
        <f>IFERROR(VLOOKUP(AB189,'class and classification'!$A$1:$C$338,3,FALSE),VLOOKUP(AB189,'class and classification'!$A$340:$C$378,3,FALSE))</f>
        <v>#N/A</v>
      </c>
      <c r="AI189">
        <v>6.4</v>
      </c>
      <c r="AJ189">
        <v>8</v>
      </c>
      <c r="BB189" t="s">
        <v>102</v>
      </c>
      <c r="BC189" t="str">
        <f>IFERROR(VLOOKUP(BB189,'class and classification'!$A$1:$B$338,2,FALSE),VLOOKUP(BB189,'class and classification'!$A$340:$B$378,2,FALSE))</f>
        <v>Urban with Significant Rural</v>
      </c>
      <c r="BD189" t="str">
        <f>IFERROR(VLOOKUP(BB189,'class and classification'!$A$1:$C$338,3,FALSE),VLOOKUP(BB189,'class and classification'!$A$340:$C$378,3,FALSE))</f>
        <v>SD</v>
      </c>
      <c r="BG189">
        <v>6.8</v>
      </c>
      <c r="BH189">
        <v>8.1</v>
      </c>
      <c r="BI189">
        <v>12.3</v>
      </c>
      <c r="BJ189">
        <v>17.8</v>
      </c>
      <c r="BL189" t="s">
        <v>102</v>
      </c>
      <c r="BM189" t="str">
        <f>IFERROR(VLOOKUP(BL189,'class and classification'!$A$1:$B$338,2,FALSE),VLOOKUP(BL189,'class and classification'!$A$340:$B$378,2,FALSE))</f>
        <v>Urban with Significant Rural</v>
      </c>
      <c r="BN189" t="str">
        <f>IFERROR(VLOOKUP(BL189,'class and classification'!$A$1:$C$338,3,FALSE),VLOOKUP(BL189,'class and classification'!$A$340:$C$378,3,FALSE))</f>
        <v>SD</v>
      </c>
      <c r="BP189">
        <v>54.72</v>
      </c>
      <c r="BQ189">
        <v>66.03</v>
      </c>
      <c r="BR189">
        <v>70.510000000000005</v>
      </c>
      <c r="BS189">
        <v>69.53</v>
      </c>
      <c r="BT189">
        <v>69.44</v>
      </c>
    </row>
    <row r="190" spans="1:72" x14ac:dyDescent="0.3">
      <c r="B190" t="s">
        <v>1299</v>
      </c>
      <c r="C190" t="e">
        <f>IFERROR(VLOOKUP(B190,'class and classification'!$A$1:$B$338,2,FALSE),VLOOKUP(B190,'class and classification'!$A$340:$B$378,2,FALSE))</f>
        <v>#N/A</v>
      </c>
      <c r="D190" t="e">
        <f>IFERROR(VLOOKUP(B190,'class and classification'!$A$1:$C$338,3,FALSE),VLOOKUP(B190,'class and classification'!$A$340:$C$378,3,FALSE))</f>
        <v>#N/A</v>
      </c>
      <c r="AB190" t="s">
        <v>678</v>
      </c>
      <c r="AC190" t="e">
        <f>IFERROR(VLOOKUP(AB190,'class and classification'!$A$1:$B$338,2,FALSE),VLOOKUP(AB190,'class and classification'!$A$340:$B$378,2,FALSE))</f>
        <v>#N/A</v>
      </c>
      <c r="AD190" t="e">
        <f>IFERROR(VLOOKUP(AB190,'class and classification'!$A$1:$C$338,3,FALSE),VLOOKUP(AB190,'class and classification'!$A$340:$C$378,3,FALSE))</f>
        <v>#N/A</v>
      </c>
      <c r="AI190">
        <v>0.9</v>
      </c>
      <c r="AJ190">
        <v>23.3</v>
      </c>
      <c r="BB190" t="s">
        <v>125</v>
      </c>
      <c r="BC190" t="str">
        <f>IFERROR(VLOOKUP(BB190,'class and classification'!$A$1:$B$338,2,FALSE),VLOOKUP(BB190,'class and classification'!$A$340:$B$378,2,FALSE))</f>
        <v>Predominantly Urban</v>
      </c>
      <c r="BD190" t="str">
        <f>IFERROR(VLOOKUP(BB190,'class and classification'!$A$1:$C$338,3,FALSE),VLOOKUP(BB190,'class and classification'!$A$340:$C$378,3,FALSE))</f>
        <v>SD</v>
      </c>
      <c r="BG190">
        <v>1.2</v>
      </c>
      <c r="BH190">
        <v>1.5</v>
      </c>
      <c r="BI190">
        <v>5.3</v>
      </c>
      <c r="BJ190">
        <v>8.5</v>
      </c>
      <c r="BL190" t="s">
        <v>125</v>
      </c>
      <c r="BM190" t="str">
        <f>IFERROR(VLOOKUP(BL190,'class and classification'!$A$1:$B$338,2,FALSE),VLOOKUP(BL190,'class and classification'!$A$340:$B$378,2,FALSE))</f>
        <v>Predominantly Urban</v>
      </c>
      <c r="BN190" t="str">
        <f>IFERROR(VLOOKUP(BL190,'class and classification'!$A$1:$C$338,3,FALSE),VLOOKUP(BL190,'class and classification'!$A$340:$C$378,3,FALSE))</f>
        <v>SD</v>
      </c>
      <c r="BP190">
        <v>75.760000000000005</v>
      </c>
      <c r="BQ190">
        <v>90.3</v>
      </c>
      <c r="BR190">
        <v>97.58</v>
      </c>
      <c r="BS190">
        <v>97.51</v>
      </c>
      <c r="BT190">
        <v>97.22</v>
      </c>
    </row>
    <row r="191" spans="1:72" x14ac:dyDescent="0.3">
      <c r="B191" t="s">
        <v>1300</v>
      </c>
      <c r="C191" t="e">
        <f>IFERROR(VLOOKUP(B191,'class and classification'!$A$1:$B$338,2,FALSE),VLOOKUP(B191,'class and classification'!$A$340:$B$378,2,FALSE))</f>
        <v>#N/A</v>
      </c>
      <c r="D191" t="e">
        <f>IFERROR(VLOOKUP(B191,'class and classification'!$A$1:$C$338,3,FALSE),VLOOKUP(B191,'class and classification'!$A$340:$C$378,3,FALSE))</f>
        <v>#N/A</v>
      </c>
      <c r="AB191" t="s">
        <v>1145</v>
      </c>
      <c r="AC191" t="e">
        <f>IFERROR(VLOOKUP(AB191,'class and classification'!$A$1:$B$338,2,FALSE),VLOOKUP(AB191,'class and classification'!$A$340:$B$378,2,FALSE))</f>
        <v>#N/A</v>
      </c>
      <c r="AD191" t="e">
        <f>IFERROR(VLOOKUP(AB191,'class and classification'!$A$1:$C$338,3,FALSE),VLOOKUP(AB191,'class and classification'!$A$340:$C$378,3,FALSE))</f>
        <v>#N/A</v>
      </c>
      <c r="AI191">
        <v>35</v>
      </c>
      <c r="AJ191">
        <v>39.5</v>
      </c>
      <c r="BB191" t="s">
        <v>163</v>
      </c>
      <c r="BC191" t="str">
        <f>IFERROR(VLOOKUP(BB191,'class and classification'!$A$1:$B$338,2,FALSE),VLOOKUP(BB191,'class and classification'!$A$340:$B$378,2,FALSE))</f>
        <v>Predominantly Rural</v>
      </c>
      <c r="BD191" t="str">
        <f>IFERROR(VLOOKUP(BB191,'class and classification'!$A$1:$C$338,3,FALSE),VLOOKUP(BB191,'class and classification'!$A$340:$C$378,3,FALSE))</f>
        <v>SD</v>
      </c>
      <c r="BG191">
        <v>2.4</v>
      </c>
      <c r="BH191">
        <v>5.8</v>
      </c>
      <c r="BI191">
        <v>18.100000000000001</v>
      </c>
      <c r="BJ191">
        <v>37.799999999999997</v>
      </c>
      <c r="BL191" t="s">
        <v>163</v>
      </c>
      <c r="BM191" t="str">
        <f>IFERROR(VLOOKUP(BL191,'class and classification'!$A$1:$B$338,2,FALSE),VLOOKUP(BL191,'class and classification'!$A$340:$B$378,2,FALSE))</f>
        <v>Predominantly Rural</v>
      </c>
      <c r="BN191" t="str">
        <f>IFERROR(VLOOKUP(BL191,'class and classification'!$A$1:$C$338,3,FALSE),VLOOKUP(BL191,'class and classification'!$A$340:$C$378,3,FALSE))</f>
        <v>SD</v>
      </c>
      <c r="BP191">
        <v>8.6300000000000008</v>
      </c>
      <c r="BQ191">
        <v>51.01</v>
      </c>
      <c r="BR191">
        <v>49.04</v>
      </c>
      <c r="BS191">
        <v>48.29</v>
      </c>
      <c r="BT191">
        <v>53.41</v>
      </c>
    </row>
    <row r="192" spans="1:72" x14ac:dyDescent="0.3">
      <c r="AB192" t="s">
        <v>1198</v>
      </c>
      <c r="AC192" t="e">
        <f>IFERROR(VLOOKUP(AB192,'class and classification'!$A$1:$B$338,2,FALSE),VLOOKUP(AB192,'class and classification'!$A$340:$B$378,2,FALSE))</f>
        <v>#N/A</v>
      </c>
      <c r="AD192" t="e">
        <f>IFERROR(VLOOKUP(AB192,'class and classification'!$A$1:$C$338,3,FALSE),VLOOKUP(AB192,'class and classification'!$A$340:$C$378,3,FALSE))</f>
        <v>#N/A</v>
      </c>
      <c r="AI192">
        <v>76.599999999999994</v>
      </c>
      <c r="AJ192">
        <v>79.7</v>
      </c>
      <c r="BB192" t="s">
        <v>215</v>
      </c>
      <c r="BC192" t="str">
        <f>IFERROR(VLOOKUP(BB192,'class and classification'!$A$1:$B$338,2,FALSE),VLOOKUP(BB192,'class and classification'!$A$340:$B$378,2,FALSE))</f>
        <v>Predominantly Urban</v>
      </c>
      <c r="BD192" t="str">
        <f>IFERROR(VLOOKUP(BB192,'class and classification'!$A$1:$C$338,3,FALSE),VLOOKUP(BB192,'class and classification'!$A$340:$C$378,3,FALSE))</f>
        <v>SD</v>
      </c>
      <c r="BG192">
        <v>1.8</v>
      </c>
      <c r="BH192">
        <v>4.2</v>
      </c>
      <c r="BI192">
        <v>7.6</v>
      </c>
      <c r="BJ192">
        <v>13.3</v>
      </c>
      <c r="BL192" t="s">
        <v>215</v>
      </c>
      <c r="BM192" t="str">
        <f>IFERROR(VLOOKUP(BL192,'class and classification'!$A$1:$B$338,2,FALSE),VLOOKUP(BL192,'class and classification'!$A$340:$B$378,2,FALSE))</f>
        <v>Predominantly Urban</v>
      </c>
      <c r="BN192" t="str">
        <f>IFERROR(VLOOKUP(BL192,'class and classification'!$A$1:$C$338,3,FALSE),VLOOKUP(BL192,'class and classification'!$A$340:$C$378,3,FALSE))</f>
        <v>SD</v>
      </c>
      <c r="BP192">
        <v>53.02</v>
      </c>
      <c r="BQ192">
        <v>71.88</v>
      </c>
      <c r="BR192">
        <v>81.22</v>
      </c>
      <c r="BS192">
        <v>81.510000000000005</v>
      </c>
      <c r="BT192">
        <v>80.97</v>
      </c>
    </row>
    <row r="193" spans="1:72" x14ac:dyDescent="0.3">
      <c r="A193" t="s">
        <v>322</v>
      </c>
      <c r="B193" t="s">
        <v>322</v>
      </c>
      <c r="C193" t="str">
        <f>IFERROR(VLOOKUP(B193,'class and classification'!$A$1:$B$338,2,FALSE),VLOOKUP(B193,'class and classification'!$A$340:$B$378,2,FALSE))</f>
        <v>Predominantly Rural</v>
      </c>
      <c r="D193" t="str">
        <f>IFERROR(VLOOKUP(B193,'class and classification'!$A$1:$C$338,3,FALSE),VLOOKUP(B193,'class and classification'!$A$340:$C$378,3,FALSE))</f>
        <v>SC</v>
      </c>
      <c r="AB193" t="s">
        <v>692</v>
      </c>
      <c r="AC193" t="e">
        <f>IFERROR(VLOOKUP(AB193,'class and classification'!$A$1:$B$338,2,FALSE),VLOOKUP(AB193,'class and classification'!$A$340:$B$378,2,FALSE))</f>
        <v>#N/A</v>
      </c>
      <c r="AD193" t="e">
        <f>IFERROR(VLOOKUP(AB193,'class and classification'!$A$1:$C$338,3,FALSE),VLOOKUP(AB193,'class and classification'!$A$340:$C$378,3,FALSE))</f>
        <v>#N/A</v>
      </c>
      <c r="AI193">
        <v>24.4</v>
      </c>
      <c r="AJ193">
        <v>33.4</v>
      </c>
      <c r="BB193" t="s">
        <v>274</v>
      </c>
      <c r="BC193" t="str">
        <f>IFERROR(VLOOKUP(BB193,'class and classification'!$A$1:$B$338,2,FALSE),VLOOKUP(BB193,'class and classification'!$A$340:$B$378,2,FALSE))</f>
        <v>Predominantly Rural</v>
      </c>
      <c r="BD193" t="str">
        <f>IFERROR(VLOOKUP(BB193,'class and classification'!$A$1:$C$338,3,FALSE),VLOOKUP(BB193,'class and classification'!$A$340:$C$378,3,FALSE))</f>
        <v>SD</v>
      </c>
      <c r="BG193">
        <v>0.3</v>
      </c>
      <c r="BH193">
        <v>3.1</v>
      </c>
      <c r="BI193">
        <v>7.6</v>
      </c>
      <c r="BJ193">
        <v>12.1</v>
      </c>
      <c r="BL193" t="s">
        <v>274</v>
      </c>
      <c r="BM193" t="str">
        <f>IFERROR(VLOOKUP(BL193,'class and classification'!$A$1:$B$338,2,FALSE),VLOOKUP(BL193,'class and classification'!$A$340:$B$378,2,FALSE))</f>
        <v>Predominantly Rural</v>
      </c>
      <c r="BN193" t="str">
        <f>IFERROR(VLOOKUP(BL193,'class and classification'!$A$1:$C$338,3,FALSE),VLOOKUP(BL193,'class and classification'!$A$340:$C$378,3,FALSE))</f>
        <v>SD</v>
      </c>
      <c r="BP193">
        <v>40.08</v>
      </c>
      <c r="BQ193">
        <v>66.010000000000005</v>
      </c>
      <c r="BR193">
        <v>67.209999999999994</v>
      </c>
      <c r="BS193">
        <v>69.92</v>
      </c>
      <c r="BT193">
        <v>65.510000000000005</v>
      </c>
    </row>
    <row r="194" spans="1:72" x14ac:dyDescent="0.3">
      <c r="B194" t="s">
        <v>1</v>
      </c>
      <c r="C194" t="str">
        <f>IFERROR(VLOOKUP(B194,'class and classification'!$A$1:$B$338,2,FALSE),VLOOKUP(B194,'class and classification'!$A$340:$B$378,2,FALSE))</f>
        <v>Predominantly Rural</v>
      </c>
      <c r="D194" t="str">
        <f>IFERROR(VLOOKUP(B194,'class and classification'!$A$1:$C$338,3,FALSE),VLOOKUP(B194,'class and classification'!$A$340:$C$378,3,FALSE))</f>
        <v>SD</v>
      </c>
      <c r="E194">
        <v>83</v>
      </c>
      <c r="F194">
        <v>87</v>
      </c>
      <c r="G194">
        <v>91.1</v>
      </c>
      <c r="H194">
        <v>91.5</v>
      </c>
      <c r="I194">
        <v>92.3</v>
      </c>
      <c r="J194">
        <v>92.3</v>
      </c>
      <c r="AB194" t="s">
        <v>1205</v>
      </c>
      <c r="AC194" t="e">
        <f>IFERROR(VLOOKUP(AB194,'class and classification'!$A$1:$B$338,2,FALSE),VLOOKUP(AB194,'class and classification'!$A$340:$B$378,2,FALSE))</f>
        <v>#N/A</v>
      </c>
      <c r="AD194" t="e">
        <f>IFERROR(VLOOKUP(AB194,'class and classification'!$A$1:$C$338,3,FALSE),VLOOKUP(AB194,'class and classification'!$A$340:$C$378,3,FALSE))</f>
        <v>#N/A</v>
      </c>
      <c r="AI194">
        <v>69.8</v>
      </c>
      <c r="AJ194">
        <v>70.3</v>
      </c>
      <c r="BB194" t="s">
        <v>286</v>
      </c>
      <c r="BC194" t="str">
        <f>IFERROR(VLOOKUP(BB194,'class and classification'!$A$1:$B$338,2,FALSE),VLOOKUP(BB194,'class and classification'!$A$340:$B$378,2,FALSE))</f>
        <v>Predominantly Rural</v>
      </c>
      <c r="BD194" t="str">
        <f>IFERROR(VLOOKUP(BB194,'class and classification'!$A$1:$C$338,3,FALSE),VLOOKUP(BB194,'class and classification'!$A$340:$C$378,3,FALSE))</f>
        <v>SD</v>
      </c>
      <c r="BG194">
        <v>1.9</v>
      </c>
      <c r="BH194">
        <v>7.3</v>
      </c>
      <c r="BI194">
        <v>19.100000000000001</v>
      </c>
      <c r="BJ194">
        <v>37.1</v>
      </c>
      <c r="BL194" t="s">
        <v>286</v>
      </c>
      <c r="BM194" t="str">
        <f>IFERROR(VLOOKUP(BL194,'class and classification'!$A$1:$B$338,2,FALSE),VLOOKUP(BL194,'class and classification'!$A$340:$B$378,2,FALSE))</f>
        <v>Predominantly Rural</v>
      </c>
      <c r="BN194" t="str">
        <f>IFERROR(VLOOKUP(BL194,'class and classification'!$A$1:$C$338,3,FALSE),VLOOKUP(BL194,'class and classification'!$A$340:$C$378,3,FALSE))</f>
        <v>SD</v>
      </c>
      <c r="BP194">
        <v>21.64</v>
      </c>
      <c r="BQ194">
        <v>49.37</v>
      </c>
      <c r="BR194">
        <v>62.02</v>
      </c>
      <c r="BS194">
        <v>62.78</v>
      </c>
      <c r="BT194">
        <v>64.19</v>
      </c>
    </row>
    <row r="195" spans="1:72" x14ac:dyDescent="0.3">
      <c r="B195" t="s">
        <v>20</v>
      </c>
      <c r="C195" t="str">
        <f>IFERROR(VLOOKUP(B195,'class and classification'!$A$1:$B$338,2,FALSE),VLOOKUP(B195,'class and classification'!$A$340:$B$378,2,FALSE))</f>
        <v>Urban with Significant Rural</v>
      </c>
      <c r="D195" t="str">
        <f>IFERROR(VLOOKUP(B195,'class and classification'!$A$1:$C$338,3,FALSE),VLOOKUP(B195,'class and classification'!$A$340:$C$378,3,FALSE))</f>
        <v>SD</v>
      </c>
      <c r="E195">
        <v>97</v>
      </c>
      <c r="F195">
        <v>98</v>
      </c>
      <c r="G195">
        <v>98.4</v>
      </c>
      <c r="H195">
        <v>98.5</v>
      </c>
      <c r="I195">
        <v>98.5</v>
      </c>
      <c r="J195">
        <v>98.2</v>
      </c>
      <c r="AB195" t="s">
        <v>702</v>
      </c>
      <c r="AC195" t="e">
        <f>IFERROR(VLOOKUP(AB195,'class and classification'!$A$1:$B$338,2,FALSE),VLOOKUP(AB195,'class and classification'!$A$340:$B$378,2,FALSE))</f>
        <v>#N/A</v>
      </c>
      <c r="AD195" t="e">
        <f>IFERROR(VLOOKUP(AB195,'class and classification'!$A$1:$C$338,3,FALSE),VLOOKUP(AB195,'class and classification'!$A$340:$C$378,3,FALSE))</f>
        <v>#N/A</v>
      </c>
      <c r="AI195">
        <v>82.9</v>
      </c>
      <c r="AJ195">
        <v>85.8</v>
      </c>
      <c r="BB195" t="s">
        <v>47</v>
      </c>
      <c r="BC195" t="str">
        <f>IFERROR(VLOOKUP(BB195,'class and classification'!$A$1:$B$338,2,FALSE),VLOOKUP(BB195,'class and classification'!$A$340:$B$378,2,FALSE))</f>
        <v>Predominantly Urban</v>
      </c>
      <c r="BD195" t="str">
        <f>IFERROR(VLOOKUP(BB195,'class and classification'!$A$1:$C$338,3,FALSE),VLOOKUP(BB195,'class and classification'!$A$340:$C$378,3,FALSE))</f>
        <v>SD</v>
      </c>
      <c r="BG195">
        <v>0.3</v>
      </c>
      <c r="BH195">
        <v>0.7</v>
      </c>
      <c r="BI195">
        <v>3.7</v>
      </c>
      <c r="BJ195">
        <v>5.3</v>
      </c>
      <c r="BL195" t="s">
        <v>47</v>
      </c>
      <c r="BM195" t="str">
        <f>IFERROR(VLOOKUP(BL195,'class and classification'!$A$1:$B$338,2,FALSE),VLOOKUP(BL195,'class and classification'!$A$340:$B$378,2,FALSE))</f>
        <v>Predominantly Urban</v>
      </c>
      <c r="BN195" t="str">
        <f>IFERROR(VLOOKUP(BL195,'class and classification'!$A$1:$C$338,3,FALSE),VLOOKUP(BL195,'class and classification'!$A$340:$C$378,3,FALSE))</f>
        <v>SD</v>
      </c>
      <c r="BP195">
        <v>58.67</v>
      </c>
      <c r="BQ195">
        <v>77.81</v>
      </c>
      <c r="BR195">
        <v>85.3</v>
      </c>
      <c r="BS195">
        <v>83.94</v>
      </c>
      <c r="BT195">
        <v>84.17</v>
      </c>
    </row>
    <row r="196" spans="1:72" x14ac:dyDescent="0.3">
      <c r="B196" t="s">
        <v>57</v>
      </c>
      <c r="C196" t="str">
        <f>IFERROR(VLOOKUP(B196,'class and classification'!$A$1:$B$338,2,FALSE),VLOOKUP(B196,'class and classification'!$A$340:$B$378,2,FALSE))</f>
        <v>Urban with Significant Rural</v>
      </c>
      <c r="D196" t="str">
        <f>IFERROR(VLOOKUP(B196,'class and classification'!$A$1:$C$338,3,FALSE),VLOOKUP(B196,'class and classification'!$A$340:$C$378,3,FALSE))</f>
        <v>SD</v>
      </c>
      <c r="E196">
        <v>88</v>
      </c>
      <c r="F196">
        <v>90</v>
      </c>
      <c r="G196">
        <v>92.9</v>
      </c>
      <c r="H196">
        <v>93.199999999999989</v>
      </c>
      <c r="I196">
        <v>93.7</v>
      </c>
      <c r="J196">
        <v>94</v>
      </c>
      <c r="AB196" t="s">
        <v>902</v>
      </c>
      <c r="AC196" t="e">
        <f>IFERROR(VLOOKUP(AB196,'class and classification'!$A$1:$B$338,2,FALSE),VLOOKUP(AB196,'class and classification'!$A$340:$B$378,2,FALSE))</f>
        <v>#N/A</v>
      </c>
      <c r="AD196" t="e">
        <f>IFERROR(VLOOKUP(AB196,'class and classification'!$A$1:$C$338,3,FALSE),VLOOKUP(AB196,'class and classification'!$A$340:$C$378,3,FALSE))</f>
        <v>#N/A</v>
      </c>
      <c r="AI196">
        <v>3.7</v>
      </c>
      <c r="AJ196">
        <v>4.5</v>
      </c>
      <c r="BB196" t="s">
        <v>79</v>
      </c>
      <c r="BC196" t="str">
        <f>IFERROR(VLOOKUP(BB196,'class and classification'!$A$1:$B$338,2,FALSE),VLOOKUP(BB196,'class and classification'!$A$340:$B$378,2,FALSE))</f>
        <v>Urban with Significant Rural</v>
      </c>
      <c r="BD196" t="str">
        <f>IFERROR(VLOOKUP(BB196,'class and classification'!$A$1:$C$338,3,FALSE),VLOOKUP(BB196,'class and classification'!$A$340:$C$378,3,FALSE))</f>
        <v>SD</v>
      </c>
      <c r="BG196">
        <v>1.6</v>
      </c>
      <c r="BH196">
        <v>2.7</v>
      </c>
      <c r="BI196">
        <v>4.5999999999999996</v>
      </c>
      <c r="BJ196">
        <v>19.100000000000001</v>
      </c>
      <c r="BL196" t="s">
        <v>79</v>
      </c>
      <c r="BM196" t="str">
        <f>IFERROR(VLOOKUP(BL196,'class and classification'!$A$1:$B$338,2,FALSE),VLOOKUP(BL196,'class and classification'!$A$340:$B$378,2,FALSE))</f>
        <v>Urban with Significant Rural</v>
      </c>
      <c r="BN196" t="str">
        <f>IFERROR(VLOOKUP(BL196,'class and classification'!$A$1:$C$338,3,FALSE),VLOOKUP(BL196,'class and classification'!$A$340:$C$378,3,FALSE))</f>
        <v>SD</v>
      </c>
      <c r="BP196">
        <v>67.81</v>
      </c>
      <c r="BQ196">
        <v>83.54</v>
      </c>
      <c r="BR196">
        <v>84.21</v>
      </c>
      <c r="BS196">
        <v>83.24</v>
      </c>
      <c r="BT196">
        <v>83.06</v>
      </c>
    </row>
    <row r="197" spans="1:72" x14ac:dyDescent="0.3">
      <c r="B197" t="s">
        <v>71</v>
      </c>
      <c r="C197" t="str">
        <f>IFERROR(VLOOKUP(B197,'class and classification'!$A$1:$B$338,2,FALSE),VLOOKUP(B197,'class and classification'!$A$340:$B$378,2,FALSE))</f>
        <v>Predominantly Rural</v>
      </c>
      <c r="D197" t="str">
        <f>IFERROR(VLOOKUP(B197,'class and classification'!$A$1:$C$338,3,FALSE),VLOOKUP(B197,'class and classification'!$A$340:$C$378,3,FALSE))</f>
        <v>SD</v>
      </c>
      <c r="E197">
        <v>83</v>
      </c>
      <c r="F197">
        <v>87</v>
      </c>
      <c r="G197">
        <v>93.8</v>
      </c>
      <c r="H197">
        <v>94.600000000000009</v>
      </c>
      <c r="I197">
        <v>94.8</v>
      </c>
      <c r="J197">
        <v>94.6</v>
      </c>
      <c r="AB197" t="s">
        <v>707</v>
      </c>
      <c r="AC197" t="e">
        <f>IFERROR(VLOOKUP(AB197,'class and classification'!$A$1:$B$338,2,FALSE),VLOOKUP(AB197,'class and classification'!$A$340:$B$378,2,FALSE))</f>
        <v>#N/A</v>
      </c>
      <c r="AD197" t="e">
        <f>IFERROR(VLOOKUP(AB197,'class and classification'!$A$1:$C$338,3,FALSE),VLOOKUP(AB197,'class and classification'!$A$340:$C$378,3,FALSE))</f>
        <v>#N/A</v>
      </c>
      <c r="AI197">
        <v>83.6</v>
      </c>
      <c r="AJ197">
        <v>85.6</v>
      </c>
      <c r="BB197" t="s">
        <v>92</v>
      </c>
      <c r="BC197" t="str">
        <f>IFERROR(VLOOKUP(BB197,'class and classification'!$A$1:$B$338,2,FALSE),VLOOKUP(BB197,'class and classification'!$A$340:$B$378,2,FALSE))</f>
        <v>Urban with Significant Rural</v>
      </c>
      <c r="BD197" t="str">
        <f>IFERROR(VLOOKUP(BB197,'class and classification'!$A$1:$C$338,3,FALSE),VLOOKUP(BB197,'class and classification'!$A$340:$C$378,3,FALSE))</f>
        <v>SD</v>
      </c>
      <c r="BG197">
        <v>2.2000000000000002</v>
      </c>
      <c r="BH197">
        <v>3.8</v>
      </c>
      <c r="BI197">
        <v>9.1999999999999993</v>
      </c>
      <c r="BJ197">
        <v>12.6</v>
      </c>
      <c r="BL197" t="s">
        <v>92</v>
      </c>
      <c r="BM197" t="str">
        <f>IFERROR(VLOOKUP(BL197,'class and classification'!$A$1:$B$338,2,FALSE),VLOOKUP(BL197,'class and classification'!$A$340:$B$378,2,FALSE))</f>
        <v>Urban with Significant Rural</v>
      </c>
      <c r="BN197" t="str">
        <f>IFERROR(VLOOKUP(BL197,'class and classification'!$A$1:$C$338,3,FALSE),VLOOKUP(BL197,'class and classification'!$A$340:$C$378,3,FALSE))</f>
        <v>SD</v>
      </c>
      <c r="BP197">
        <v>56.17</v>
      </c>
      <c r="BQ197">
        <v>72.819999999999993</v>
      </c>
      <c r="BR197">
        <v>70.23</v>
      </c>
      <c r="BS197">
        <v>70.040000000000006</v>
      </c>
      <c r="BT197">
        <v>74.78</v>
      </c>
    </row>
    <row r="198" spans="1:72" x14ac:dyDescent="0.3">
      <c r="B198" t="s">
        <v>99</v>
      </c>
      <c r="C198" t="str">
        <f>IFERROR(VLOOKUP(B198,'class and classification'!$A$1:$B$338,2,FALSE),VLOOKUP(B198,'class and classification'!$A$340:$B$378,2,FALSE))</f>
        <v>Predominantly Rural</v>
      </c>
      <c r="D198" t="str">
        <f>IFERROR(VLOOKUP(B198,'class and classification'!$A$1:$C$338,3,FALSE),VLOOKUP(B198,'class and classification'!$A$340:$C$378,3,FALSE))</f>
        <v>SD</v>
      </c>
      <c r="E198">
        <v>71</v>
      </c>
      <c r="F198">
        <v>75</v>
      </c>
      <c r="G198">
        <v>79.3</v>
      </c>
      <c r="H198">
        <v>79.899999999999991</v>
      </c>
      <c r="I198">
        <v>80.900000000000006</v>
      </c>
      <c r="J198">
        <v>80.599999999999994</v>
      </c>
      <c r="AB198" t="s">
        <v>688</v>
      </c>
      <c r="AC198" t="e">
        <f>IFERROR(VLOOKUP(AB198,'class and classification'!$A$1:$B$338,2,FALSE),VLOOKUP(AB198,'class and classification'!$A$340:$B$378,2,FALSE))</f>
        <v>#N/A</v>
      </c>
      <c r="AD198" t="e">
        <f>IFERROR(VLOOKUP(AB198,'class and classification'!$A$1:$C$338,3,FALSE),VLOOKUP(AB198,'class and classification'!$A$340:$C$378,3,FALSE))</f>
        <v>#N/A</v>
      </c>
      <c r="AI198">
        <v>23</v>
      </c>
      <c r="AJ198">
        <v>27.2</v>
      </c>
      <c r="BB198" t="s">
        <v>134</v>
      </c>
      <c r="BC198" t="str">
        <f>IFERROR(VLOOKUP(BB198,'class and classification'!$A$1:$B$338,2,FALSE),VLOOKUP(BB198,'class and classification'!$A$340:$B$378,2,FALSE))</f>
        <v>Predominantly Urban</v>
      </c>
      <c r="BD198" t="str">
        <f>IFERROR(VLOOKUP(BB198,'class and classification'!$A$1:$C$338,3,FALSE),VLOOKUP(BB198,'class and classification'!$A$340:$C$378,3,FALSE))</f>
        <v>SD</v>
      </c>
      <c r="BG198">
        <v>1.7</v>
      </c>
      <c r="BH198">
        <v>2.7</v>
      </c>
      <c r="BI198">
        <v>6.5</v>
      </c>
      <c r="BJ198">
        <v>9.3000000000000007</v>
      </c>
      <c r="BL198" t="s">
        <v>134</v>
      </c>
      <c r="BM198" t="str">
        <f>IFERROR(VLOOKUP(BL198,'class and classification'!$A$1:$B$338,2,FALSE),VLOOKUP(BL198,'class and classification'!$A$340:$B$378,2,FALSE))</f>
        <v>Predominantly Urban</v>
      </c>
      <c r="BN198" t="str">
        <f>IFERROR(VLOOKUP(BL198,'class and classification'!$A$1:$C$338,3,FALSE),VLOOKUP(BL198,'class and classification'!$A$340:$C$378,3,FALSE))</f>
        <v>SD</v>
      </c>
      <c r="BP198">
        <v>60.94</v>
      </c>
      <c r="BQ198">
        <v>76.22</v>
      </c>
      <c r="BR198">
        <v>77.790000000000006</v>
      </c>
      <c r="BS198">
        <v>78.53</v>
      </c>
      <c r="BT198">
        <v>88.52</v>
      </c>
    </row>
    <row r="199" spans="1:72" x14ac:dyDescent="0.3">
      <c r="B199" t="s">
        <v>243</v>
      </c>
      <c r="C199" t="str">
        <f>IFERROR(VLOOKUP(B199,'class and classification'!$A$1:$B$338,2,FALSE),VLOOKUP(B199,'class and classification'!$A$340:$B$378,2,FALSE))</f>
        <v>Predominantly Rural</v>
      </c>
      <c r="D199" t="str">
        <f>IFERROR(VLOOKUP(B199,'class and classification'!$A$1:$C$338,3,FALSE),VLOOKUP(B199,'class and classification'!$A$340:$C$378,3,FALSE))</f>
        <v>SD</v>
      </c>
      <c r="E199">
        <v>81</v>
      </c>
      <c r="F199">
        <v>84</v>
      </c>
      <c r="G199">
        <v>89.7</v>
      </c>
      <c r="H199">
        <v>92.100000000000009</v>
      </c>
      <c r="I199">
        <v>92.9</v>
      </c>
      <c r="J199">
        <v>93.1</v>
      </c>
      <c r="AB199" t="s">
        <v>1201</v>
      </c>
      <c r="AC199" t="e">
        <f>IFERROR(VLOOKUP(AB199,'class and classification'!$A$1:$B$338,2,FALSE),VLOOKUP(AB199,'class and classification'!$A$340:$B$378,2,FALSE))</f>
        <v>#N/A</v>
      </c>
      <c r="AD199" t="e">
        <f>IFERROR(VLOOKUP(AB199,'class and classification'!$A$1:$C$338,3,FALSE),VLOOKUP(AB199,'class and classification'!$A$340:$C$378,3,FALSE))</f>
        <v>#N/A</v>
      </c>
      <c r="AI199">
        <v>57.9</v>
      </c>
      <c r="AJ199">
        <v>66.7</v>
      </c>
      <c r="BB199" t="s">
        <v>185</v>
      </c>
      <c r="BC199" t="str">
        <f>IFERROR(VLOOKUP(BB199,'class and classification'!$A$1:$B$338,2,FALSE),VLOOKUP(BB199,'class and classification'!$A$340:$B$378,2,FALSE))</f>
        <v>Urban with Significant Rural</v>
      </c>
      <c r="BD199" t="str">
        <f>IFERROR(VLOOKUP(BB199,'class and classification'!$A$1:$C$338,3,FALSE),VLOOKUP(BB199,'class and classification'!$A$340:$C$378,3,FALSE))</f>
        <v>SD</v>
      </c>
      <c r="BG199">
        <v>0.7</v>
      </c>
      <c r="BH199">
        <v>1.4</v>
      </c>
      <c r="BI199">
        <v>2.5</v>
      </c>
      <c r="BJ199">
        <v>5.9</v>
      </c>
      <c r="BL199" t="s">
        <v>185</v>
      </c>
      <c r="BM199" t="str">
        <f>IFERROR(VLOOKUP(BL199,'class and classification'!$A$1:$B$338,2,FALSE),VLOOKUP(BL199,'class and classification'!$A$340:$B$378,2,FALSE))</f>
        <v>Urban with Significant Rural</v>
      </c>
      <c r="BN199" t="str">
        <f>IFERROR(VLOOKUP(BL199,'class and classification'!$A$1:$C$338,3,FALSE),VLOOKUP(BL199,'class and classification'!$A$340:$C$378,3,FALSE))</f>
        <v>SD</v>
      </c>
      <c r="BP199">
        <v>40.61</v>
      </c>
      <c r="BQ199">
        <v>68.48</v>
      </c>
      <c r="BR199">
        <v>66.66</v>
      </c>
      <c r="BS199">
        <v>67.16</v>
      </c>
      <c r="BT199">
        <v>67.91</v>
      </c>
    </row>
    <row r="200" spans="1:72" x14ac:dyDescent="0.3">
      <c r="AB200" t="s">
        <v>857</v>
      </c>
      <c r="AC200" t="e">
        <f>IFERROR(VLOOKUP(AB200,'class and classification'!$A$1:$B$338,2,FALSE),VLOOKUP(AB200,'class and classification'!$A$340:$B$378,2,FALSE))</f>
        <v>#N/A</v>
      </c>
      <c r="AD200" t="e">
        <f>IFERROR(VLOOKUP(AB200,'class and classification'!$A$1:$C$338,3,FALSE),VLOOKUP(AB200,'class and classification'!$A$340:$C$378,3,FALSE))</f>
        <v>#N/A</v>
      </c>
      <c r="AI200">
        <v>8.3000000000000007</v>
      </c>
      <c r="AJ200">
        <v>22.5</v>
      </c>
      <c r="BB200" t="s">
        <v>254</v>
      </c>
      <c r="BC200" t="str">
        <f>IFERROR(VLOOKUP(BB200,'class and classification'!$A$1:$B$338,2,FALSE),VLOOKUP(BB200,'class and classification'!$A$340:$B$378,2,FALSE))</f>
        <v>Predominantly Urban</v>
      </c>
      <c r="BD200" t="str">
        <f>IFERROR(VLOOKUP(BB200,'class and classification'!$A$1:$C$338,3,FALSE),VLOOKUP(BB200,'class and classification'!$A$340:$C$378,3,FALSE))</f>
        <v>SD</v>
      </c>
      <c r="BG200">
        <v>0.5</v>
      </c>
      <c r="BH200">
        <v>1.7</v>
      </c>
      <c r="BI200">
        <v>23.4</v>
      </c>
      <c r="BJ200">
        <v>41.9</v>
      </c>
      <c r="BL200" t="s">
        <v>254</v>
      </c>
      <c r="BM200" t="str">
        <f>IFERROR(VLOOKUP(BL200,'class and classification'!$A$1:$B$338,2,FALSE),VLOOKUP(BL200,'class and classification'!$A$340:$B$378,2,FALSE))</f>
        <v>Predominantly Urban</v>
      </c>
      <c r="BN200" t="str">
        <f>IFERROR(VLOOKUP(BL200,'class and classification'!$A$1:$C$338,3,FALSE),VLOOKUP(BL200,'class and classification'!$A$340:$C$378,3,FALSE))</f>
        <v>SD</v>
      </c>
      <c r="BP200">
        <v>67.25</v>
      </c>
      <c r="BQ200">
        <v>83.01</v>
      </c>
      <c r="BR200">
        <v>77.48</v>
      </c>
      <c r="BS200">
        <v>78.39</v>
      </c>
      <c r="BT200">
        <v>82.75</v>
      </c>
    </row>
    <row r="201" spans="1:72" x14ac:dyDescent="0.3">
      <c r="A201" t="s">
        <v>323</v>
      </c>
      <c r="B201" t="s">
        <v>323</v>
      </c>
      <c r="C201" t="str">
        <f>IFERROR(VLOOKUP(B201,'class and classification'!$A$1:$B$338,2,FALSE),VLOOKUP(B201,'class and classification'!$A$340:$B$378,2,FALSE))</f>
        <v>Urban with Significant Rural</v>
      </c>
      <c r="D201" t="str">
        <f>IFERROR(VLOOKUP(B201,'class and classification'!$A$1:$C$338,3,FALSE),VLOOKUP(B201,'class and classification'!$A$340:$C$378,3,FALSE))</f>
        <v>SC</v>
      </c>
      <c r="AB201" t="s">
        <v>1213</v>
      </c>
      <c r="AC201" t="e">
        <f>IFERROR(VLOOKUP(AB201,'class and classification'!$A$1:$B$338,2,FALSE),VLOOKUP(AB201,'class and classification'!$A$340:$B$378,2,FALSE))</f>
        <v>#N/A</v>
      </c>
      <c r="AD201" t="e">
        <f>IFERROR(VLOOKUP(AB201,'class and classification'!$A$1:$C$338,3,FALSE),VLOOKUP(AB201,'class and classification'!$A$340:$C$378,3,FALSE))</f>
        <v>#N/A</v>
      </c>
      <c r="AI201">
        <v>9.8000000000000007</v>
      </c>
      <c r="AJ201">
        <v>73.099999999999994</v>
      </c>
      <c r="BB201" t="s">
        <v>258</v>
      </c>
      <c r="BC201" t="str">
        <f>IFERROR(VLOOKUP(BB201,'class and classification'!$A$1:$B$338,2,FALSE),VLOOKUP(BB201,'class and classification'!$A$340:$B$378,2,FALSE))</f>
        <v>Predominantly Urban</v>
      </c>
      <c r="BD201" t="str">
        <f>IFERROR(VLOOKUP(BB201,'class and classification'!$A$1:$C$338,3,FALSE),VLOOKUP(BB201,'class and classification'!$A$340:$C$378,3,FALSE))</f>
        <v>SD</v>
      </c>
      <c r="BG201">
        <v>0</v>
      </c>
      <c r="BH201">
        <v>0.9</v>
      </c>
      <c r="BI201">
        <v>1.3</v>
      </c>
      <c r="BJ201">
        <v>3.6</v>
      </c>
      <c r="BL201" t="s">
        <v>258</v>
      </c>
      <c r="BM201" t="str">
        <f>IFERROR(VLOOKUP(BL201,'class and classification'!$A$1:$B$338,2,FALSE),VLOOKUP(BL201,'class and classification'!$A$340:$B$378,2,FALSE))</f>
        <v>Predominantly Urban</v>
      </c>
      <c r="BN201" t="str">
        <f>IFERROR(VLOOKUP(BL201,'class and classification'!$A$1:$C$338,3,FALSE),VLOOKUP(BL201,'class and classification'!$A$340:$C$378,3,FALSE))</f>
        <v>SD</v>
      </c>
      <c r="BP201">
        <v>83.63</v>
      </c>
      <c r="BQ201">
        <v>93.39</v>
      </c>
      <c r="BR201">
        <v>95.95</v>
      </c>
      <c r="BS201">
        <v>95.6</v>
      </c>
      <c r="BT201">
        <v>96.6</v>
      </c>
    </row>
    <row r="202" spans="1:72" x14ac:dyDescent="0.3">
      <c r="B202" t="s">
        <v>9</v>
      </c>
      <c r="C202" t="str">
        <f>IFERROR(VLOOKUP(B202,'class and classification'!$A$1:$B$338,2,FALSE),VLOOKUP(B202,'class and classification'!$A$340:$B$378,2,FALSE))</f>
        <v>Predominantly Urban</v>
      </c>
      <c r="D202" t="str">
        <f>IFERROR(VLOOKUP(B202,'class and classification'!$A$1:$C$338,3,FALSE),VLOOKUP(B202,'class and classification'!$A$340:$C$378,3,FALSE))</f>
        <v>SD</v>
      </c>
      <c r="E202">
        <v>87</v>
      </c>
      <c r="F202">
        <v>88</v>
      </c>
      <c r="G202">
        <v>92.2</v>
      </c>
      <c r="H202">
        <v>92.7</v>
      </c>
      <c r="I202">
        <v>94.7</v>
      </c>
      <c r="J202">
        <v>95.1</v>
      </c>
      <c r="AB202" t="s">
        <v>698</v>
      </c>
      <c r="AC202" t="e">
        <f>IFERROR(VLOOKUP(AB202,'class and classification'!$A$1:$B$338,2,FALSE),VLOOKUP(AB202,'class and classification'!$A$340:$B$378,2,FALSE))</f>
        <v>#N/A</v>
      </c>
      <c r="AD202" t="e">
        <f>IFERROR(VLOOKUP(AB202,'class and classification'!$A$1:$C$338,3,FALSE),VLOOKUP(AB202,'class and classification'!$A$340:$C$378,3,FALSE))</f>
        <v>#N/A</v>
      </c>
      <c r="AI202">
        <v>38.299999999999997</v>
      </c>
      <c r="AJ202">
        <v>58.6</v>
      </c>
      <c r="BB202" t="s">
        <v>278</v>
      </c>
      <c r="BC202" t="str">
        <f>IFERROR(VLOOKUP(BB202,'class and classification'!$A$1:$B$338,2,FALSE),VLOOKUP(BB202,'class and classification'!$A$340:$B$378,2,FALSE))</f>
        <v>Predominantly Urban</v>
      </c>
      <c r="BD202" t="str">
        <f>IFERROR(VLOOKUP(BB202,'class and classification'!$A$1:$C$338,3,FALSE),VLOOKUP(BB202,'class and classification'!$A$340:$C$378,3,FALSE))</f>
        <v>SD</v>
      </c>
      <c r="BG202">
        <v>0.5</v>
      </c>
      <c r="BH202">
        <v>1.4</v>
      </c>
      <c r="BI202">
        <v>5.4</v>
      </c>
      <c r="BJ202">
        <v>39</v>
      </c>
      <c r="BL202" t="s">
        <v>278</v>
      </c>
      <c r="BM202" t="str">
        <f>IFERROR(VLOOKUP(BL202,'class and classification'!$A$1:$B$338,2,FALSE),VLOOKUP(BL202,'class and classification'!$A$340:$B$378,2,FALSE))</f>
        <v>Predominantly Urban</v>
      </c>
      <c r="BN202" t="str">
        <f>IFERROR(VLOOKUP(BL202,'class and classification'!$A$1:$C$338,3,FALSE),VLOOKUP(BL202,'class and classification'!$A$340:$C$378,3,FALSE))</f>
        <v>SD</v>
      </c>
      <c r="BP202">
        <v>77.22</v>
      </c>
      <c r="BQ202">
        <v>90.79</v>
      </c>
      <c r="BR202">
        <v>91.14</v>
      </c>
      <c r="BS202">
        <v>88.84</v>
      </c>
      <c r="BT202">
        <v>90.34</v>
      </c>
    </row>
    <row r="203" spans="1:72" x14ac:dyDescent="0.3">
      <c r="B203" t="s">
        <v>32</v>
      </c>
      <c r="C203" t="str">
        <f>IFERROR(VLOOKUP(B203,'class and classification'!$A$1:$B$338,2,FALSE),VLOOKUP(B203,'class and classification'!$A$340:$B$378,2,FALSE))</f>
        <v>Urban with Significant Rural</v>
      </c>
      <c r="D203" t="str">
        <f>IFERROR(VLOOKUP(B203,'class and classification'!$A$1:$C$338,3,FALSE),VLOOKUP(B203,'class and classification'!$A$340:$C$378,3,FALSE))</f>
        <v>SD</v>
      </c>
      <c r="E203">
        <v>90</v>
      </c>
      <c r="F203">
        <v>91</v>
      </c>
      <c r="G203">
        <v>93.100000000000009</v>
      </c>
      <c r="H203">
        <v>93.5</v>
      </c>
      <c r="I203">
        <v>95.1</v>
      </c>
      <c r="J203">
        <v>94.4</v>
      </c>
      <c r="AB203" t="s">
        <v>877</v>
      </c>
      <c r="AC203" t="e">
        <f>IFERROR(VLOOKUP(AB203,'class and classification'!$A$1:$B$338,2,FALSE),VLOOKUP(AB203,'class and classification'!$A$340:$B$378,2,FALSE))</f>
        <v>#N/A</v>
      </c>
      <c r="AD203" t="e">
        <f>IFERROR(VLOOKUP(AB203,'class and classification'!$A$1:$C$338,3,FALSE),VLOOKUP(AB203,'class and classification'!$A$340:$C$378,3,FALSE))</f>
        <v>#N/A</v>
      </c>
      <c r="AI203">
        <v>9.5</v>
      </c>
      <c r="AJ203">
        <v>22.2</v>
      </c>
      <c r="BB203" t="s">
        <v>294</v>
      </c>
      <c r="BC203" t="str">
        <f>IFERROR(VLOOKUP(BB203,'class and classification'!$A$1:$B$338,2,FALSE),VLOOKUP(BB203,'class and classification'!$A$340:$B$378,2,FALSE))</f>
        <v>Predominantly Urban</v>
      </c>
      <c r="BD203" t="str">
        <f>IFERROR(VLOOKUP(BB203,'class and classification'!$A$1:$C$338,3,FALSE),VLOOKUP(BB203,'class and classification'!$A$340:$C$378,3,FALSE))</f>
        <v>SD</v>
      </c>
      <c r="BG203">
        <v>1.2</v>
      </c>
      <c r="BH203">
        <v>1.5</v>
      </c>
      <c r="BI203">
        <v>2.4</v>
      </c>
      <c r="BJ203">
        <v>22.9</v>
      </c>
      <c r="BL203" t="s">
        <v>294</v>
      </c>
      <c r="BM203" t="str">
        <f>IFERROR(VLOOKUP(BL203,'class and classification'!$A$1:$B$338,2,FALSE),VLOOKUP(BL203,'class and classification'!$A$340:$B$378,2,FALSE))</f>
        <v>Predominantly Urban</v>
      </c>
      <c r="BN203" t="str">
        <f>IFERROR(VLOOKUP(BL203,'class and classification'!$A$1:$C$338,3,FALSE),VLOOKUP(BL203,'class and classification'!$A$340:$C$378,3,FALSE))</f>
        <v>SD</v>
      </c>
      <c r="BP203">
        <v>90.3</v>
      </c>
      <c r="BQ203">
        <v>96.01</v>
      </c>
      <c r="BR203">
        <v>98.43</v>
      </c>
      <c r="BS203">
        <v>98.59</v>
      </c>
      <c r="BT203">
        <v>99.5</v>
      </c>
    </row>
    <row r="204" spans="1:72" x14ac:dyDescent="0.3">
      <c r="B204" t="s">
        <v>66</v>
      </c>
      <c r="C204" t="str">
        <f>IFERROR(VLOOKUP(B204,'class and classification'!$A$1:$B$338,2,FALSE),VLOOKUP(B204,'class and classification'!$A$340:$B$378,2,FALSE))</f>
        <v>Predominantly Urban</v>
      </c>
      <c r="D204" t="str">
        <f>IFERROR(VLOOKUP(B204,'class and classification'!$A$1:$C$338,3,FALSE),VLOOKUP(B204,'class and classification'!$A$340:$C$378,3,FALSE))</f>
        <v>SD</v>
      </c>
      <c r="E204">
        <v>92</v>
      </c>
      <c r="F204">
        <v>94</v>
      </c>
      <c r="G204">
        <v>95.9</v>
      </c>
      <c r="H204">
        <v>96.3</v>
      </c>
      <c r="I204">
        <v>97.4</v>
      </c>
      <c r="J204">
        <v>97</v>
      </c>
      <c r="AB204" t="s">
        <v>885</v>
      </c>
      <c r="AC204" t="e">
        <f>IFERROR(VLOOKUP(AB204,'class and classification'!$A$1:$B$338,2,FALSE),VLOOKUP(AB204,'class and classification'!$A$340:$B$378,2,FALSE))</f>
        <v>#N/A</v>
      </c>
      <c r="AD204" t="e">
        <f>IFERROR(VLOOKUP(AB204,'class and classification'!$A$1:$C$338,3,FALSE),VLOOKUP(AB204,'class and classification'!$A$340:$C$378,3,FALSE))</f>
        <v>#N/A</v>
      </c>
      <c r="AI204">
        <v>9.4</v>
      </c>
      <c r="AJ204">
        <v>15.1</v>
      </c>
      <c r="BB204" t="s">
        <v>297</v>
      </c>
      <c r="BC204" t="str">
        <f>IFERROR(VLOOKUP(BB204,'class and classification'!$A$1:$B$338,2,FALSE),VLOOKUP(BB204,'class and classification'!$A$340:$B$378,2,FALSE))</f>
        <v>Predominantly Urban</v>
      </c>
      <c r="BD204" t="str">
        <f>IFERROR(VLOOKUP(BB204,'class and classification'!$A$1:$C$338,3,FALSE),VLOOKUP(BB204,'class and classification'!$A$340:$C$378,3,FALSE))</f>
        <v>SD</v>
      </c>
      <c r="BG204">
        <v>2</v>
      </c>
      <c r="BH204">
        <v>3.5</v>
      </c>
      <c r="BI204">
        <v>9.6999999999999993</v>
      </c>
      <c r="BJ204">
        <v>12</v>
      </c>
      <c r="BL204" t="s">
        <v>297</v>
      </c>
      <c r="BM204" t="str">
        <f>IFERROR(VLOOKUP(BL204,'class and classification'!$A$1:$B$338,2,FALSE),VLOOKUP(BL204,'class and classification'!$A$340:$B$378,2,FALSE))</f>
        <v>Predominantly Urban</v>
      </c>
      <c r="BN204" t="str">
        <f>IFERROR(VLOOKUP(BL204,'class and classification'!$A$1:$C$338,3,FALSE),VLOOKUP(BL204,'class and classification'!$A$340:$C$378,3,FALSE))</f>
        <v>SD</v>
      </c>
      <c r="BP204">
        <v>76.510000000000005</v>
      </c>
      <c r="BQ204">
        <v>83.15</v>
      </c>
      <c r="BR204">
        <v>79.58</v>
      </c>
      <c r="BS204">
        <v>80.790000000000006</v>
      </c>
      <c r="BT204">
        <v>80.040000000000006</v>
      </c>
    </row>
    <row r="205" spans="1:72" x14ac:dyDescent="0.3">
      <c r="B205" t="s">
        <v>83</v>
      </c>
      <c r="C205" t="str">
        <f>IFERROR(VLOOKUP(B205,'class and classification'!$A$1:$B$338,2,FALSE),VLOOKUP(B205,'class and classification'!$A$340:$B$378,2,FALSE))</f>
        <v>Predominantly Rural</v>
      </c>
      <c r="D205" t="str">
        <f>IFERROR(VLOOKUP(B205,'class and classification'!$A$1:$C$338,3,FALSE),VLOOKUP(B205,'class and classification'!$A$340:$C$378,3,FALSE))</f>
        <v>SD</v>
      </c>
      <c r="E205">
        <v>68</v>
      </c>
      <c r="F205">
        <v>78</v>
      </c>
      <c r="G205">
        <v>82.600000000000009</v>
      </c>
      <c r="H205">
        <v>85.100000000000009</v>
      </c>
      <c r="I205">
        <v>88.4</v>
      </c>
      <c r="J205">
        <v>89.4</v>
      </c>
      <c r="AB205" t="s">
        <v>1216</v>
      </c>
      <c r="AC205" t="e">
        <f>IFERROR(VLOOKUP(AB205,'class and classification'!$A$1:$B$338,2,FALSE),VLOOKUP(AB205,'class and classification'!$A$340:$B$378,2,FALSE))</f>
        <v>#N/A</v>
      </c>
      <c r="AD205" t="e">
        <f>IFERROR(VLOOKUP(AB205,'class and classification'!$A$1:$C$338,3,FALSE),VLOOKUP(AB205,'class and classification'!$A$340:$C$378,3,FALSE))</f>
        <v>#N/A</v>
      </c>
      <c r="AI205">
        <v>74.900000000000006</v>
      </c>
      <c r="AJ205">
        <v>78</v>
      </c>
      <c r="BB205" t="s">
        <v>39</v>
      </c>
      <c r="BC205" t="str">
        <f>IFERROR(VLOOKUP(BB205,'class and classification'!$A$1:$B$338,2,FALSE),VLOOKUP(BB205,'class and classification'!$A$340:$B$378,2,FALSE))</f>
        <v>Predominantly Rural</v>
      </c>
      <c r="BD205" t="str">
        <f>IFERROR(VLOOKUP(BB205,'class and classification'!$A$1:$C$338,3,FALSE),VLOOKUP(BB205,'class and classification'!$A$340:$C$378,3,FALSE))</f>
        <v>SD</v>
      </c>
      <c r="BG205">
        <v>0.8</v>
      </c>
      <c r="BH205">
        <v>2.4</v>
      </c>
      <c r="BI205">
        <v>11.1</v>
      </c>
      <c r="BJ205">
        <v>29.5</v>
      </c>
      <c r="BL205" t="s">
        <v>39</v>
      </c>
      <c r="BM205" t="str">
        <f>IFERROR(VLOOKUP(BL205,'class and classification'!$A$1:$B$338,2,FALSE),VLOOKUP(BL205,'class and classification'!$A$340:$B$378,2,FALSE))</f>
        <v>Predominantly Rural</v>
      </c>
      <c r="BN205" t="str">
        <f>IFERROR(VLOOKUP(BL205,'class and classification'!$A$1:$C$338,3,FALSE),VLOOKUP(BL205,'class and classification'!$A$340:$C$378,3,FALSE))</f>
        <v>SD</v>
      </c>
      <c r="BP205">
        <v>11.22</v>
      </c>
      <c r="BQ205">
        <v>56.31</v>
      </c>
      <c r="BR205">
        <v>61.86</v>
      </c>
      <c r="BS205">
        <v>60.25</v>
      </c>
      <c r="BT205">
        <v>60.25</v>
      </c>
    </row>
    <row r="206" spans="1:72" x14ac:dyDescent="0.3">
      <c r="B206" t="s">
        <v>104</v>
      </c>
      <c r="C206" t="str">
        <f>IFERROR(VLOOKUP(B206,'class and classification'!$A$1:$B$338,2,FALSE),VLOOKUP(B206,'class and classification'!$A$340:$B$378,2,FALSE))</f>
        <v>Predominantly Urban</v>
      </c>
      <c r="D206" t="str">
        <f>IFERROR(VLOOKUP(B206,'class and classification'!$A$1:$C$338,3,FALSE),VLOOKUP(B206,'class and classification'!$A$340:$C$378,3,FALSE))</f>
        <v>SD</v>
      </c>
      <c r="E206">
        <v>97</v>
      </c>
      <c r="F206">
        <v>98</v>
      </c>
      <c r="G206">
        <v>98.2</v>
      </c>
      <c r="H206">
        <v>97.899999999999991</v>
      </c>
      <c r="I206">
        <v>98</v>
      </c>
      <c r="J206">
        <v>97.9</v>
      </c>
      <c r="AB206" t="s">
        <v>907</v>
      </c>
      <c r="AC206" t="e">
        <f>IFERROR(VLOOKUP(AB206,'class and classification'!$A$1:$B$338,2,FALSE),VLOOKUP(AB206,'class and classification'!$A$340:$B$378,2,FALSE))</f>
        <v>#N/A</v>
      </c>
      <c r="AD206" t="e">
        <f>IFERROR(VLOOKUP(AB206,'class and classification'!$A$1:$C$338,3,FALSE),VLOOKUP(AB206,'class and classification'!$A$340:$C$378,3,FALSE))</f>
        <v>#N/A</v>
      </c>
      <c r="AI206">
        <v>1.1000000000000001</v>
      </c>
      <c r="AJ206">
        <v>1.1000000000000001</v>
      </c>
      <c r="BB206" t="s">
        <v>44</v>
      </c>
      <c r="BC206" t="str">
        <f>IFERROR(VLOOKUP(BB206,'class and classification'!$A$1:$B$338,2,FALSE),VLOOKUP(BB206,'class and classification'!$A$340:$B$378,2,FALSE))</f>
        <v>Urban with Significant Rural</v>
      </c>
      <c r="BD206" t="str">
        <f>IFERROR(VLOOKUP(BB206,'class and classification'!$A$1:$C$338,3,FALSE),VLOOKUP(BB206,'class and classification'!$A$340:$C$378,3,FALSE))</f>
        <v>SD</v>
      </c>
      <c r="BG206">
        <v>4</v>
      </c>
      <c r="BH206">
        <v>5.7</v>
      </c>
      <c r="BI206">
        <v>7.3</v>
      </c>
      <c r="BJ206">
        <v>8.6999999999999993</v>
      </c>
      <c r="BL206" t="s">
        <v>44</v>
      </c>
      <c r="BM206" t="str">
        <f>IFERROR(VLOOKUP(BL206,'class and classification'!$A$1:$B$338,2,FALSE),VLOOKUP(BL206,'class and classification'!$A$340:$B$378,2,FALSE))</f>
        <v>Urban with Significant Rural</v>
      </c>
      <c r="BN206" t="str">
        <f>IFERROR(VLOOKUP(BL206,'class and classification'!$A$1:$C$338,3,FALSE),VLOOKUP(BL206,'class and classification'!$A$340:$C$378,3,FALSE))</f>
        <v>SD</v>
      </c>
      <c r="BP206">
        <v>31.87</v>
      </c>
      <c r="BQ206">
        <v>53.76</v>
      </c>
      <c r="BR206">
        <v>55.72</v>
      </c>
      <c r="BS206">
        <v>53.1</v>
      </c>
      <c r="BT206">
        <v>54.65</v>
      </c>
    </row>
    <row r="207" spans="1:72" x14ac:dyDescent="0.3">
      <c r="B207" t="s">
        <v>135</v>
      </c>
      <c r="C207" t="str">
        <f>IFERROR(VLOOKUP(B207,'class and classification'!$A$1:$B$338,2,FALSE),VLOOKUP(B207,'class and classification'!$A$340:$B$378,2,FALSE))</f>
        <v>Predominantly Rural</v>
      </c>
      <c r="D207" t="str">
        <f>IFERROR(VLOOKUP(B207,'class and classification'!$A$1:$C$338,3,FALSE),VLOOKUP(B207,'class and classification'!$A$340:$C$378,3,FALSE))</f>
        <v>SD</v>
      </c>
      <c r="E207">
        <v>83</v>
      </c>
      <c r="F207">
        <v>86</v>
      </c>
      <c r="G207">
        <v>88.8</v>
      </c>
      <c r="H207">
        <v>90</v>
      </c>
      <c r="I207">
        <v>91.9</v>
      </c>
      <c r="J207">
        <v>92.6</v>
      </c>
      <c r="AB207" t="s">
        <v>719</v>
      </c>
      <c r="AC207" t="e">
        <f>IFERROR(VLOOKUP(AB207,'class and classification'!$A$1:$B$338,2,FALSE),VLOOKUP(AB207,'class and classification'!$A$340:$B$378,2,FALSE))</f>
        <v>#N/A</v>
      </c>
      <c r="AD207" t="e">
        <f>IFERROR(VLOOKUP(AB207,'class and classification'!$A$1:$C$338,3,FALSE),VLOOKUP(AB207,'class and classification'!$A$340:$C$378,3,FALSE))</f>
        <v>#N/A</v>
      </c>
      <c r="AI207">
        <v>4.5999999999999996</v>
      </c>
      <c r="AJ207">
        <v>7</v>
      </c>
      <c r="BB207" t="s">
        <v>116</v>
      </c>
      <c r="BC207" t="str">
        <f>IFERROR(VLOOKUP(BB207,'class and classification'!$A$1:$B$338,2,FALSE),VLOOKUP(BB207,'class and classification'!$A$340:$B$378,2,FALSE))</f>
        <v>Urban with Significant Rural</v>
      </c>
      <c r="BD207" t="str">
        <f>IFERROR(VLOOKUP(BB207,'class and classification'!$A$1:$C$338,3,FALSE),VLOOKUP(BB207,'class and classification'!$A$340:$C$378,3,FALSE))</f>
        <v>SD</v>
      </c>
      <c r="BG207">
        <v>1.6</v>
      </c>
      <c r="BH207">
        <v>2.4</v>
      </c>
      <c r="BI207">
        <v>3.3</v>
      </c>
      <c r="BJ207">
        <v>12.2</v>
      </c>
      <c r="BL207" t="s">
        <v>116</v>
      </c>
      <c r="BM207" t="str">
        <f>IFERROR(VLOOKUP(BL207,'class and classification'!$A$1:$B$338,2,FALSE),VLOOKUP(BL207,'class and classification'!$A$340:$B$378,2,FALSE))</f>
        <v>Urban with Significant Rural</v>
      </c>
      <c r="BN207" t="str">
        <f>IFERROR(VLOOKUP(BL207,'class and classification'!$A$1:$C$338,3,FALSE),VLOOKUP(BL207,'class and classification'!$A$340:$C$378,3,FALSE))</f>
        <v>SD</v>
      </c>
      <c r="BP207">
        <v>46.6</v>
      </c>
      <c r="BQ207">
        <v>74.48</v>
      </c>
      <c r="BR207">
        <v>76.27</v>
      </c>
      <c r="BS207">
        <v>75.63</v>
      </c>
      <c r="BT207">
        <v>76.55</v>
      </c>
    </row>
    <row r="208" spans="1:72" x14ac:dyDescent="0.3">
      <c r="B208" t="s">
        <v>183</v>
      </c>
      <c r="C208" t="str">
        <f>IFERROR(VLOOKUP(B208,'class and classification'!$A$1:$B$338,2,FALSE),VLOOKUP(B208,'class and classification'!$A$340:$B$378,2,FALSE))</f>
        <v>Predominantly Urban</v>
      </c>
      <c r="D208" t="str">
        <f>IFERROR(VLOOKUP(B208,'class and classification'!$A$1:$C$338,3,FALSE),VLOOKUP(B208,'class and classification'!$A$340:$C$378,3,FALSE))</f>
        <v>SD</v>
      </c>
      <c r="E208">
        <v>84</v>
      </c>
      <c r="F208">
        <v>85</v>
      </c>
      <c r="G208">
        <v>88.5</v>
      </c>
      <c r="H208">
        <v>89.3</v>
      </c>
      <c r="I208">
        <v>93</v>
      </c>
      <c r="J208">
        <v>93.3</v>
      </c>
      <c r="AB208" t="s">
        <v>1210</v>
      </c>
      <c r="AC208" t="e">
        <f>IFERROR(VLOOKUP(AB208,'class and classification'!$A$1:$B$338,2,FALSE),VLOOKUP(AB208,'class and classification'!$A$340:$B$378,2,FALSE))</f>
        <v>#N/A</v>
      </c>
      <c r="AD208" t="e">
        <f>IFERROR(VLOOKUP(AB208,'class and classification'!$A$1:$C$338,3,FALSE),VLOOKUP(AB208,'class and classification'!$A$340:$C$378,3,FALSE))</f>
        <v>#N/A</v>
      </c>
      <c r="AI208">
        <v>44.3</v>
      </c>
      <c r="AJ208">
        <v>76.2</v>
      </c>
      <c r="BB208" t="s">
        <v>147</v>
      </c>
      <c r="BC208" t="str">
        <f>IFERROR(VLOOKUP(BB208,'class and classification'!$A$1:$B$338,2,FALSE),VLOOKUP(BB208,'class and classification'!$A$340:$B$378,2,FALSE))</f>
        <v>Predominantly Rural</v>
      </c>
      <c r="BD208" t="str">
        <f>IFERROR(VLOOKUP(BB208,'class and classification'!$A$1:$C$338,3,FALSE),VLOOKUP(BB208,'class and classification'!$A$340:$C$378,3,FALSE))</f>
        <v>SD</v>
      </c>
      <c r="BG208">
        <v>0.7</v>
      </c>
      <c r="BH208">
        <v>2.4</v>
      </c>
      <c r="BI208">
        <v>3.4</v>
      </c>
      <c r="BJ208">
        <v>12.2</v>
      </c>
      <c r="BL208" t="s">
        <v>147</v>
      </c>
      <c r="BM208" t="str">
        <f>IFERROR(VLOOKUP(BL208,'class and classification'!$A$1:$B$338,2,FALSE),VLOOKUP(BL208,'class and classification'!$A$340:$B$378,2,FALSE))</f>
        <v>Predominantly Rural</v>
      </c>
      <c r="BN208" t="str">
        <f>IFERROR(VLOOKUP(BL208,'class and classification'!$A$1:$C$338,3,FALSE),VLOOKUP(BL208,'class and classification'!$A$340:$C$378,3,FALSE))</f>
        <v>SD</v>
      </c>
      <c r="BP208">
        <v>23.46</v>
      </c>
      <c r="BQ208">
        <v>57.96</v>
      </c>
      <c r="BR208">
        <v>65.84</v>
      </c>
      <c r="BS208">
        <v>64.69</v>
      </c>
      <c r="BT208">
        <v>64.88</v>
      </c>
    </row>
    <row r="209" spans="1:72" x14ac:dyDescent="0.3">
      <c r="B209" t="s">
        <v>238</v>
      </c>
      <c r="C209" t="str">
        <f>IFERROR(VLOOKUP(B209,'class and classification'!$A$1:$B$338,2,FALSE),VLOOKUP(B209,'class and classification'!$A$340:$B$378,2,FALSE))</f>
        <v>Urban with Significant Rural</v>
      </c>
      <c r="D209" t="str">
        <f>IFERROR(VLOOKUP(B209,'class and classification'!$A$1:$C$338,3,FALSE),VLOOKUP(B209,'class and classification'!$A$340:$C$378,3,FALSE))</f>
        <v>SD</v>
      </c>
      <c r="E209">
        <v>84</v>
      </c>
      <c r="F209">
        <v>86</v>
      </c>
      <c r="G209">
        <v>91.3</v>
      </c>
      <c r="H209">
        <v>91.199999999999989</v>
      </c>
      <c r="I209">
        <v>94</v>
      </c>
      <c r="J209">
        <v>93.9</v>
      </c>
      <c r="AB209" t="s">
        <v>1135</v>
      </c>
      <c r="AC209" t="e">
        <f>IFERROR(VLOOKUP(AB209,'class and classification'!$A$1:$B$338,2,FALSE),VLOOKUP(AB209,'class and classification'!$A$340:$B$378,2,FALSE))</f>
        <v>#N/A</v>
      </c>
      <c r="AD209" t="e">
        <f>IFERROR(VLOOKUP(AB209,'class and classification'!$A$1:$C$338,3,FALSE),VLOOKUP(AB209,'class and classification'!$A$340:$C$378,3,FALSE))</f>
        <v>#N/A</v>
      </c>
      <c r="AI209">
        <v>9.1</v>
      </c>
      <c r="AJ209">
        <v>17.7</v>
      </c>
      <c r="BB209" t="s">
        <v>188</v>
      </c>
      <c r="BC209" t="str">
        <f>IFERROR(VLOOKUP(BB209,'class and classification'!$A$1:$B$338,2,FALSE),VLOOKUP(BB209,'class and classification'!$A$340:$B$378,2,FALSE))</f>
        <v>Predominantly Rural</v>
      </c>
      <c r="BD209" t="str">
        <f>IFERROR(VLOOKUP(BB209,'class and classification'!$A$1:$C$338,3,FALSE),VLOOKUP(BB209,'class and classification'!$A$340:$C$378,3,FALSE))</f>
        <v>SD</v>
      </c>
      <c r="BG209">
        <v>0.7</v>
      </c>
      <c r="BH209">
        <v>2.4</v>
      </c>
      <c r="BI209">
        <v>4.2</v>
      </c>
      <c r="BJ209">
        <v>6.3</v>
      </c>
      <c r="BL209" t="s">
        <v>188</v>
      </c>
      <c r="BM209" t="str">
        <f>IFERROR(VLOOKUP(BL209,'class and classification'!$A$1:$B$338,2,FALSE),VLOOKUP(BL209,'class and classification'!$A$340:$B$378,2,FALSE))</f>
        <v>Predominantly Rural</v>
      </c>
      <c r="BN209" t="str">
        <f>IFERROR(VLOOKUP(BL209,'class and classification'!$A$1:$C$338,3,FALSE),VLOOKUP(BL209,'class and classification'!$A$340:$C$378,3,FALSE))</f>
        <v>SD</v>
      </c>
      <c r="BP209">
        <v>14.18</v>
      </c>
      <c r="BQ209">
        <v>47.82</v>
      </c>
      <c r="BR209">
        <v>50.09</v>
      </c>
      <c r="BS209">
        <v>53.74</v>
      </c>
      <c r="BT209">
        <v>54.23</v>
      </c>
    </row>
    <row r="210" spans="1:72" x14ac:dyDescent="0.3">
      <c r="AB210" t="s">
        <v>911</v>
      </c>
      <c r="AC210" t="e">
        <f>IFERROR(VLOOKUP(AB210,'class and classification'!$A$1:$B$338,2,FALSE),VLOOKUP(AB210,'class and classification'!$A$340:$B$378,2,FALSE))</f>
        <v>#N/A</v>
      </c>
      <c r="AD210" t="e">
        <f>IFERROR(VLOOKUP(AB210,'class and classification'!$A$1:$C$338,3,FALSE),VLOOKUP(AB210,'class and classification'!$A$340:$C$378,3,FALSE))</f>
        <v>#N/A</v>
      </c>
      <c r="AI210">
        <v>1.9</v>
      </c>
      <c r="AJ210">
        <v>2.1</v>
      </c>
      <c r="BB210" t="s">
        <v>195</v>
      </c>
      <c r="BC210" t="str">
        <f>IFERROR(VLOOKUP(BB210,'class and classification'!$A$1:$B$338,2,FALSE),VLOOKUP(BB210,'class and classification'!$A$340:$B$378,2,FALSE))</f>
        <v>Predominantly Urban</v>
      </c>
      <c r="BD210" t="str">
        <f>IFERROR(VLOOKUP(BB210,'class and classification'!$A$1:$C$338,3,FALSE),VLOOKUP(BB210,'class and classification'!$A$340:$C$378,3,FALSE))</f>
        <v>SD</v>
      </c>
      <c r="BG210">
        <v>0.1</v>
      </c>
      <c r="BH210">
        <v>0.2</v>
      </c>
      <c r="BI210">
        <v>0.2</v>
      </c>
      <c r="BJ210">
        <v>19.600000000000001</v>
      </c>
      <c r="BL210" t="s">
        <v>195</v>
      </c>
      <c r="BM210" t="str">
        <f>IFERROR(VLOOKUP(BL210,'class and classification'!$A$1:$B$338,2,FALSE),VLOOKUP(BL210,'class and classification'!$A$340:$B$378,2,FALSE))</f>
        <v>Predominantly Urban</v>
      </c>
      <c r="BN210" t="str">
        <f>IFERROR(VLOOKUP(BL210,'class and classification'!$A$1:$C$338,3,FALSE),VLOOKUP(BL210,'class and classification'!$A$340:$C$378,3,FALSE))</f>
        <v>SD</v>
      </c>
      <c r="BP210">
        <v>57.66</v>
      </c>
      <c r="BQ210">
        <v>83.42</v>
      </c>
      <c r="BR210">
        <v>88.21</v>
      </c>
      <c r="BS210">
        <v>82.04</v>
      </c>
      <c r="BT210">
        <v>83.38</v>
      </c>
    </row>
    <row r="211" spans="1:72" x14ac:dyDescent="0.3">
      <c r="A211" t="s">
        <v>324</v>
      </c>
      <c r="B211" t="s">
        <v>324</v>
      </c>
      <c r="C211" t="str">
        <f>IFERROR(VLOOKUP(B211,'class and classification'!$A$1:$B$338,2,FALSE),VLOOKUP(B211,'class and classification'!$A$340:$B$378,2,FALSE))</f>
        <v>Predominantly Rural</v>
      </c>
      <c r="D211" t="str">
        <f>IFERROR(VLOOKUP(B211,'class and classification'!$A$1:$C$338,3,FALSE),VLOOKUP(B211,'class and classification'!$A$340:$C$378,3,FALSE))</f>
        <v>SC</v>
      </c>
      <c r="AB211" t="s">
        <v>1152</v>
      </c>
      <c r="AC211" t="e">
        <f>IFERROR(VLOOKUP(AB211,'class and classification'!$A$1:$B$338,2,FALSE),VLOOKUP(AB211,'class and classification'!$A$340:$B$378,2,FALSE))</f>
        <v>#N/A</v>
      </c>
      <c r="AD211" t="e">
        <f>IFERROR(VLOOKUP(AB211,'class and classification'!$A$1:$C$338,3,FALSE),VLOOKUP(AB211,'class and classification'!$A$340:$C$378,3,FALSE))</f>
        <v>#N/A</v>
      </c>
      <c r="AI211">
        <v>1</v>
      </c>
      <c r="AJ211">
        <v>25.8</v>
      </c>
      <c r="BB211" t="s">
        <v>244</v>
      </c>
      <c r="BC211" t="str">
        <f>IFERROR(VLOOKUP(BB211,'class and classification'!$A$1:$B$338,2,FALSE),VLOOKUP(BB211,'class and classification'!$A$340:$B$378,2,FALSE))</f>
        <v>Predominantly Rural</v>
      </c>
      <c r="BD211" t="str">
        <f>IFERROR(VLOOKUP(BB211,'class and classification'!$A$1:$C$338,3,FALSE),VLOOKUP(BB211,'class and classification'!$A$340:$C$378,3,FALSE))</f>
        <v>SD</v>
      </c>
      <c r="BG211">
        <v>1.2</v>
      </c>
      <c r="BH211">
        <v>2.7</v>
      </c>
      <c r="BI211">
        <v>8.4</v>
      </c>
      <c r="BJ211">
        <v>13.8</v>
      </c>
      <c r="BL211" t="s">
        <v>244</v>
      </c>
      <c r="BM211" t="str">
        <f>IFERROR(VLOOKUP(BL211,'class and classification'!$A$1:$B$338,2,FALSE),VLOOKUP(BL211,'class and classification'!$A$340:$B$378,2,FALSE))</f>
        <v>Predominantly Rural</v>
      </c>
      <c r="BN211" t="str">
        <f>IFERROR(VLOOKUP(BL211,'class and classification'!$A$1:$C$338,3,FALSE),VLOOKUP(BL211,'class and classification'!$A$340:$C$378,3,FALSE))</f>
        <v>SD</v>
      </c>
      <c r="BP211">
        <v>10.64</v>
      </c>
      <c r="BQ211">
        <v>46.58</v>
      </c>
      <c r="BR211">
        <v>42.87</v>
      </c>
      <c r="BS211">
        <v>47.76</v>
      </c>
      <c r="BT211">
        <v>47.94</v>
      </c>
    </row>
    <row r="212" spans="1:72" x14ac:dyDescent="0.3">
      <c r="B212" t="s">
        <v>90</v>
      </c>
      <c r="C212" t="str">
        <f>IFERROR(VLOOKUP(B212,'class and classification'!$A$1:$B$338,2,FALSE),VLOOKUP(B212,'class and classification'!$A$340:$B$378,2,FALSE))</f>
        <v>Predominantly Rural</v>
      </c>
      <c r="D212" t="str">
        <f>IFERROR(VLOOKUP(B212,'class and classification'!$A$1:$C$338,3,FALSE),VLOOKUP(B212,'class and classification'!$A$340:$C$378,3,FALSE))</f>
        <v>SD</v>
      </c>
      <c r="E212">
        <v>78</v>
      </c>
      <c r="F212">
        <v>83</v>
      </c>
      <c r="G212">
        <v>85.600000000000009</v>
      </c>
      <c r="H212">
        <v>86.5</v>
      </c>
      <c r="I212">
        <v>87.1</v>
      </c>
      <c r="J212">
        <v>89.4</v>
      </c>
      <c r="AB212" t="s">
        <v>1156</v>
      </c>
      <c r="AC212" t="e">
        <f>IFERROR(VLOOKUP(AB212,'class and classification'!$A$1:$B$338,2,FALSE),VLOOKUP(AB212,'class and classification'!$A$340:$B$378,2,FALSE))</f>
        <v>#N/A</v>
      </c>
      <c r="AD212" t="e">
        <f>IFERROR(VLOOKUP(AB212,'class and classification'!$A$1:$C$338,3,FALSE),VLOOKUP(AB212,'class and classification'!$A$340:$C$378,3,FALSE))</f>
        <v>#N/A</v>
      </c>
      <c r="AI212">
        <v>64.8</v>
      </c>
      <c r="AJ212">
        <v>72.900000000000006</v>
      </c>
      <c r="BB212" t="s">
        <v>14</v>
      </c>
      <c r="BC212" t="str">
        <f>IFERROR(VLOOKUP(BB212,'class and classification'!$A$1:$B$338,2,FALSE),VLOOKUP(BB212,'class and classification'!$A$340:$B$378,2,FALSE))</f>
        <v>Predominantly Rural</v>
      </c>
      <c r="BD212" t="str">
        <f>IFERROR(VLOOKUP(BB212,'class and classification'!$A$1:$C$338,3,FALSE),VLOOKUP(BB212,'class and classification'!$A$340:$C$378,3,FALSE))</f>
        <v>SD</v>
      </c>
      <c r="BG212">
        <v>4.2</v>
      </c>
      <c r="BH212">
        <v>6.3</v>
      </c>
      <c r="BI212">
        <v>8.3000000000000007</v>
      </c>
      <c r="BJ212">
        <v>11.7</v>
      </c>
      <c r="BL212" t="s">
        <v>14</v>
      </c>
      <c r="BM212" t="str">
        <f>IFERROR(VLOOKUP(BL212,'class and classification'!$A$1:$B$338,2,FALSE),VLOOKUP(BL212,'class and classification'!$A$340:$B$378,2,FALSE))</f>
        <v>Predominantly Rural</v>
      </c>
      <c r="BN212" t="str">
        <f>IFERROR(VLOOKUP(BL212,'class and classification'!$A$1:$C$338,3,FALSE),VLOOKUP(BL212,'class and classification'!$A$340:$C$378,3,FALSE))</f>
        <v>SD</v>
      </c>
      <c r="BP212">
        <v>25.97</v>
      </c>
      <c r="BQ212">
        <v>61</v>
      </c>
      <c r="BR212">
        <v>67.03</v>
      </c>
      <c r="BS212">
        <v>67.45</v>
      </c>
      <c r="BT212">
        <v>67.77</v>
      </c>
    </row>
    <row r="213" spans="1:72" x14ac:dyDescent="0.3">
      <c r="B213" t="s">
        <v>105</v>
      </c>
      <c r="C213" t="str">
        <f>IFERROR(VLOOKUP(B213,'class and classification'!$A$1:$B$338,2,FALSE),VLOOKUP(B213,'class and classification'!$A$340:$B$378,2,FALSE))</f>
        <v>Predominantly Urban</v>
      </c>
      <c r="D213" t="str">
        <f>IFERROR(VLOOKUP(B213,'class and classification'!$A$1:$C$338,3,FALSE),VLOOKUP(B213,'class and classification'!$A$340:$C$378,3,FALSE))</f>
        <v>SD</v>
      </c>
      <c r="E213">
        <v>83</v>
      </c>
      <c r="F213">
        <v>92</v>
      </c>
      <c r="G213">
        <v>96.699999999999989</v>
      </c>
      <c r="H213">
        <v>95</v>
      </c>
      <c r="I213">
        <v>96</v>
      </c>
      <c r="J213">
        <v>95.9</v>
      </c>
      <c r="AB213" t="s">
        <v>712</v>
      </c>
      <c r="AC213" t="e">
        <f>IFERROR(VLOOKUP(AB213,'class and classification'!$A$1:$B$338,2,FALSE),VLOOKUP(AB213,'class and classification'!$A$340:$B$378,2,FALSE))</f>
        <v>#N/A</v>
      </c>
      <c r="AD213" t="e">
        <f>IFERROR(VLOOKUP(AB213,'class and classification'!$A$1:$C$338,3,FALSE),VLOOKUP(AB213,'class and classification'!$A$340:$C$378,3,FALSE))</f>
        <v>#N/A</v>
      </c>
      <c r="AI213">
        <v>48.8</v>
      </c>
      <c r="AJ213">
        <v>49.4</v>
      </c>
      <c r="BB213" t="s">
        <v>142</v>
      </c>
      <c r="BC213" t="str">
        <f>IFERROR(VLOOKUP(BB213,'class and classification'!$A$1:$B$338,2,FALSE),VLOOKUP(BB213,'class and classification'!$A$340:$B$378,2,FALSE))</f>
        <v>Predominantly Urban</v>
      </c>
      <c r="BD213" t="str">
        <f>IFERROR(VLOOKUP(BB213,'class and classification'!$A$1:$C$338,3,FALSE),VLOOKUP(BB213,'class and classification'!$A$340:$C$378,3,FALSE))</f>
        <v>SD</v>
      </c>
      <c r="BG213">
        <v>0.9</v>
      </c>
      <c r="BH213">
        <v>1.7</v>
      </c>
      <c r="BI213">
        <v>4.0999999999999996</v>
      </c>
      <c r="BJ213">
        <v>27.7</v>
      </c>
      <c r="BL213" t="s">
        <v>142</v>
      </c>
      <c r="BM213" t="str">
        <f>IFERROR(VLOOKUP(BL213,'class and classification'!$A$1:$B$338,2,FALSE),VLOOKUP(BL213,'class and classification'!$A$340:$B$378,2,FALSE))</f>
        <v>Predominantly Urban</v>
      </c>
      <c r="BN213" t="str">
        <f>IFERROR(VLOOKUP(BL213,'class and classification'!$A$1:$C$338,3,FALSE),VLOOKUP(BL213,'class and classification'!$A$340:$C$378,3,FALSE))</f>
        <v>SD</v>
      </c>
      <c r="BP213">
        <v>65.11</v>
      </c>
      <c r="BQ213">
        <v>82.9</v>
      </c>
      <c r="BR213">
        <v>85.14</v>
      </c>
      <c r="BS213">
        <v>86.32</v>
      </c>
      <c r="BT213">
        <v>86.01</v>
      </c>
    </row>
    <row r="214" spans="1:72" x14ac:dyDescent="0.3">
      <c r="B214" t="s">
        <v>171</v>
      </c>
      <c r="C214" t="str">
        <f>IFERROR(VLOOKUP(B214,'class and classification'!$A$1:$B$338,2,FALSE),VLOOKUP(B214,'class and classification'!$A$340:$B$378,2,FALSE))</f>
        <v>Predominantly Rural</v>
      </c>
      <c r="D214" t="str">
        <f>IFERROR(VLOOKUP(B214,'class and classification'!$A$1:$C$338,3,FALSE),VLOOKUP(B214,'class and classification'!$A$340:$C$378,3,FALSE))</f>
        <v>SD</v>
      </c>
      <c r="E214">
        <v>67</v>
      </c>
      <c r="F214">
        <v>71</v>
      </c>
      <c r="G214">
        <v>76</v>
      </c>
      <c r="H214">
        <v>77.399999999999991</v>
      </c>
      <c r="I214">
        <v>79</v>
      </c>
      <c r="J214">
        <v>78.2</v>
      </c>
      <c r="AB214" t="s">
        <v>1195</v>
      </c>
      <c r="AC214" t="e">
        <f>IFERROR(VLOOKUP(AB214,'class and classification'!$A$1:$B$338,2,FALSE),VLOOKUP(AB214,'class and classification'!$A$340:$B$378,2,FALSE))</f>
        <v>#N/A</v>
      </c>
      <c r="AD214" t="e">
        <f>IFERROR(VLOOKUP(AB214,'class and classification'!$A$1:$C$338,3,FALSE),VLOOKUP(AB214,'class and classification'!$A$340:$C$378,3,FALSE))</f>
        <v>#N/A</v>
      </c>
      <c r="AI214">
        <v>86.7</v>
      </c>
      <c r="AJ214">
        <v>87.3</v>
      </c>
      <c r="BB214" t="s">
        <v>172</v>
      </c>
      <c r="BC214" t="str">
        <f>IFERROR(VLOOKUP(BB214,'class and classification'!$A$1:$B$338,2,FALSE),VLOOKUP(BB214,'class and classification'!$A$340:$B$378,2,FALSE))</f>
        <v>Predominantly Rural</v>
      </c>
      <c r="BD214" t="str">
        <f>IFERROR(VLOOKUP(BB214,'class and classification'!$A$1:$C$338,3,FALSE),VLOOKUP(BB214,'class and classification'!$A$340:$C$378,3,FALSE))</f>
        <v>SD</v>
      </c>
      <c r="BG214">
        <v>4.3</v>
      </c>
      <c r="BH214">
        <v>7.8</v>
      </c>
      <c r="BI214">
        <v>12.7</v>
      </c>
      <c r="BJ214">
        <v>16.7</v>
      </c>
      <c r="BL214" t="s">
        <v>172</v>
      </c>
      <c r="BM214" t="str">
        <f>IFERROR(VLOOKUP(BL214,'class and classification'!$A$1:$B$338,2,FALSE),VLOOKUP(BL214,'class and classification'!$A$340:$B$378,2,FALSE))</f>
        <v>Predominantly Rural</v>
      </c>
      <c r="BN214" t="str">
        <f>IFERROR(VLOOKUP(BL214,'class and classification'!$A$1:$C$338,3,FALSE),VLOOKUP(BL214,'class and classification'!$A$340:$C$378,3,FALSE))</f>
        <v>SD</v>
      </c>
      <c r="BP214">
        <v>23.01</v>
      </c>
      <c r="BQ214">
        <v>50</v>
      </c>
      <c r="BR214">
        <v>49.61</v>
      </c>
      <c r="BS214">
        <v>50.45</v>
      </c>
      <c r="BT214">
        <v>53.08</v>
      </c>
    </row>
    <row r="215" spans="1:72" x14ac:dyDescent="0.3">
      <c r="B215" t="s">
        <v>182</v>
      </c>
      <c r="C215" t="str">
        <f>IFERROR(VLOOKUP(B215,'class and classification'!$A$1:$B$338,2,FALSE),VLOOKUP(B215,'class and classification'!$A$340:$B$378,2,FALSE))</f>
        <v>Predominantly Rural</v>
      </c>
      <c r="D215" t="str">
        <f>IFERROR(VLOOKUP(B215,'class and classification'!$A$1:$C$338,3,FALSE),VLOOKUP(B215,'class and classification'!$A$340:$C$378,3,FALSE))</f>
        <v>SD</v>
      </c>
      <c r="E215">
        <v>80</v>
      </c>
      <c r="F215">
        <v>84</v>
      </c>
      <c r="G215">
        <v>84.800000000000011</v>
      </c>
      <c r="H215">
        <v>85.4</v>
      </c>
      <c r="I215">
        <v>86.3</v>
      </c>
      <c r="J215">
        <v>86.7</v>
      </c>
      <c r="AB215" t="s">
        <v>723</v>
      </c>
      <c r="AC215" t="e">
        <f>IFERROR(VLOOKUP(AB215,'class and classification'!$A$1:$B$338,2,FALSE),VLOOKUP(AB215,'class and classification'!$A$340:$B$378,2,FALSE))</f>
        <v>#N/A</v>
      </c>
      <c r="AD215" t="e">
        <f>IFERROR(VLOOKUP(AB215,'class and classification'!$A$1:$C$338,3,FALSE),VLOOKUP(AB215,'class and classification'!$A$340:$C$378,3,FALSE))</f>
        <v>#N/A</v>
      </c>
      <c r="AI215">
        <v>66</v>
      </c>
      <c r="AJ215">
        <v>78.7</v>
      </c>
      <c r="BB215" t="s">
        <v>96</v>
      </c>
      <c r="BC215" t="str">
        <f>IFERROR(VLOOKUP(BB215,'class and classification'!$A$1:$B$338,2,FALSE),VLOOKUP(BB215,'class and classification'!$A$340:$B$378,2,FALSE))</f>
        <v>Predominantly Rural</v>
      </c>
      <c r="BD215" t="str">
        <f>IFERROR(VLOOKUP(BB215,'class and classification'!$A$1:$C$338,3,FALSE),VLOOKUP(BB215,'class and classification'!$A$340:$C$378,3,FALSE))</f>
        <v>SD</v>
      </c>
      <c r="BH215">
        <v>4.7</v>
      </c>
      <c r="BI215">
        <v>12.8</v>
      </c>
      <c r="BJ215">
        <v>17.2</v>
      </c>
      <c r="BL215" t="s">
        <v>96</v>
      </c>
      <c r="BM215" t="str">
        <f>IFERROR(VLOOKUP(BL215,'class and classification'!$A$1:$B$338,2,FALSE),VLOOKUP(BL215,'class and classification'!$A$340:$B$378,2,FALSE))</f>
        <v>Predominantly Rural</v>
      </c>
      <c r="BN215" t="str">
        <f>IFERROR(VLOOKUP(BL215,'class and classification'!$A$1:$C$338,3,FALSE),VLOOKUP(BL215,'class and classification'!$A$340:$C$378,3,FALSE))</f>
        <v>SD</v>
      </c>
      <c r="BR215">
        <v>66.510000000000005</v>
      </c>
      <c r="BS215">
        <v>64.69</v>
      </c>
      <c r="BT215">
        <v>65.05</v>
      </c>
    </row>
    <row r="216" spans="1:72" x14ac:dyDescent="0.3">
      <c r="B216" t="s">
        <v>240</v>
      </c>
      <c r="C216" t="str">
        <f>IFERROR(VLOOKUP(B216,'class and classification'!$A$1:$B$338,2,FALSE),VLOOKUP(B216,'class and classification'!$A$340:$B$378,2,FALSE))</f>
        <v>Predominantly Rural</v>
      </c>
      <c r="D216" t="str">
        <f>IFERROR(VLOOKUP(B216,'class and classification'!$A$1:$C$338,3,FALSE),VLOOKUP(B216,'class and classification'!$A$340:$C$378,3,FALSE))</f>
        <v>SD</v>
      </c>
      <c r="E216">
        <v>72</v>
      </c>
      <c r="F216">
        <v>78</v>
      </c>
      <c r="G216">
        <v>79.7</v>
      </c>
      <c r="H216">
        <v>80.099999999999994</v>
      </c>
      <c r="I216">
        <v>81.7</v>
      </c>
      <c r="J216">
        <v>81.8</v>
      </c>
      <c r="AB216" t="s">
        <v>1076</v>
      </c>
      <c r="AC216" t="e">
        <f>IFERROR(VLOOKUP(AB216,'class and classification'!$A$1:$B$338,2,FALSE),VLOOKUP(AB216,'class and classification'!$A$340:$B$378,2,FALSE))</f>
        <v>#N/A</v>
      </c>
      <c r="AD216" t="e">
        <f>IFERROR(VLOOKUP(AB216,'class and classification'!$A$1:$C$338,3,FALSE),VLOOKUP(AB216,'class and classification'!$A$340:$C$378,3,FALSE))</f>
        <v>#N/A</v>
      </c>
      <c r="AI216">
        <v>63.3</v>
      </c>
      <c r="AJ216">
        <v>81</v>
      </c>
      <c r="BB216" t="s">
        <v>304</v>
      </c>
      <c r="BC216" t="str">
        <f>IFERROR(VLOOKUP(BB216,'class and classification'!$A$1:$B$338,2,FALSE),VLOOKUP(BB216,'class and classification'!$A$340:$B$378,2,FALSE))</f>
        <v>Predominantly Rural</v>
      </c>
      <c r="BD216" t="str">
        <f>IFERROR(VLOOKUP(BB216,'class and classification'!$A$1:$C$338,3,FALSE),VLOOKUP(BB216,'class and classification'!$A$340:$C$378,3,FALSE))</f>
        <v>SD</v>
      </c>
      <c r="BH216">
        <v>2.9</v>
      </c>
      <c r="BI216">
        <v>11.2</v>
      </c>
      <c r="BJ216">
        <v>17.3</v>
      </c>
      <c r="BL216" t="s">
        <v>304</v>
      </c>
      <c r="BM216" t="str">
        <f>IFERROR(VLOOKUP(BL216,'class and classification'!$A$1:$B$338,2,FALSE),VLOOKUP(BL216,'class and classification'!$A$340:$B$378,2,FALSE))</f>
        <v>Predominantly Rural</v>
      </c>
      <c r="BN216" t="str">
        <f>IFERROR(VLOOKUP(BL216,'class and classification'!$A$1:$C$338,3,FALSE),VLOOKUP(BL216,'class and classification'!$A$340:$C$378,3,FALSE))</f>
        <v>SD</v>
      </c>
      <c r="BR216">
        <v>73.98</v>
      </c>
      <c r="BS216">
        <v>72.709999999999994</v>
      </c>
      <c r="BT216">
        <v>74.41</v>
      </c>
    </row>
    <row r="217" spans="1:72" x14ac:dyDescent="0.3">
      <c r="B217" t="s">
        <v>272</v>
      </c>
      <c r="C217" t="str">
        <f>IFERROR(VLOOKUP(B217,'class and classification'!$A$1:$B$338,2,FALSE),VLOOKUP(B217,'class and classification'!$A$340:$B$378,2,FALSE))</f>
        <v>Predominantly Rural</v>
      </c>
      <c r="D217" t="str">
        <f>IFERROR(VLOOKUP(B217,'class and classification'!$A$1:$C$338,3,FALSE),VLOOKUP(B217,'class and classification'!$A$340:$C$378,3,FALSE))</f>
        <v>SD</v>
      </c>
      <c r="E217">
        <v>80</v>
      </c>
      <c r="F217">
        <v>84</v>
      </c>
      <c r="G217">
        <v>87.1</v>
      </c>
      <c r="H217">
        <v>87.2</v>
      </c>
      <c r="I217">
        <v>88.6</v>
      </c>
      <c r="J217">
        <v>88.4</v>
      </c>
      <c r="AB217" t="s">
        <v>1058</v>
      </c>
      <c r="AC217" t="e">
        <f>IFERROR(VLOOKUP(AB217,'class and classification'!$A$1:$B$338,2,FALSE),VLOOKUP(AB217,'class and classification'!$A$340:$B$378,2,FALSE))</f>
        <v>#N/A</v>
      </c>
      <c r="AD217" t="e">
        <f>IFERROR(VLOOKUP(AB217,'class and classification'!$A$1:$C$338,3,FALSE),VLOOKUP(AB217,'class and classification'!$A$340:$C$378,3,FALSE))</f>
        <v>#N/A</v>
      </c>
      <c r="AI217">
        <v>57.2</v>
      </c>
      <c r="AJ217">
        <v>68.7</v>
      </c>
      <c r="BB217" t="s">
        <v>97</v>
      </c>
      <c r="BC217" t="str">
        <f>IFERROR(VLOOKUP(BB217,'class and classification'!$A$1:$B$338,2,FALSE),VLOOKUP(BB217,'class and classification'!$A$340:$B$378,2,FALSE))</f>
        <v>Predominantly Urban</v>
      </c>
      <c r="BD217" t="str">
        <f>IFERROR(VLOOKUP(BB217,'class and classification'!$A$1:$C$338,3,FALSE),VLOOKUP(BB217,'class and classification'!$A$340:$C$378,3,FALSE))</f>
        <v>SD</v>
      </c>
      <c r="BG217">
        <v>0.9</v>
      </c>
      <c r="BH217">
        <v>1</v>
      </c>
      <c r="BI217">
        <v>3</v>
      </c>
      <c r="BJ217">
        <v>22.6</v>
      </c>
      <c r="BL217" t="s">
        <v>97</v>
      </c>
      <c r="BM217" t="str">
        <f>IFERROR(VLOOKUP(BL217,'class and classification'!$A$1:$B$338,2,FALSE),VLOOKUP(BL217,'class and classification'!$A$340:$B$378,2,FALSE))</f>
        <v>Predominantly Urban</v>
      </c>
      <c r="BN217" t="str">
        <f>IFERROR(VLOOKUP(BL217,'class and classification'!$A$1:$C$338,3,FALSE),VLOOKUP(BL217,'class and classification'!$A$340:$C$378,3,FALSE))</f>
        <v>SD</v>
      </c>
      <c r="BP217">
        <v>56.18</v>
      </c>
      <c r="BQ217">
        <v>76.89</v>
      </c>
      <c r="BR217">
        <v>88.15</v>
      </c>
      <c r="BS217">
        <v>84.6</v>
      </c>
      <c r="BT217">
        <v>84.74</v>
      </c>
    </row>
    <row r="218" spans="1:72" x14ac:dyDescent="0.3">
      <c r="B218" t="s">
        <v>282</v>
      </c>
      <c r="C218" t="str">
        <f>IFERROR(VLOOKUP(B218,'class and classification'!$A$1:$B$338,2,FALSE),VLOOKUP(B218,'class and classification'!$A$340:$B$378,2,FALSE))</f>
        <v>Predominantly Rural</v>
      </c>
      <c r="D218" t="str">
        <f>IFERROR(VLOOKUP(B218,'class and classification'!$A$1:$C$338,3,FALSE),VLOOKUP(B218,'class and classification'!$A$340:$C$378,3,FALSE))</f>
        <v>SD</v>
      </c>
      <c r="E218">
        <v>72</v>
      </c>
      <c r="F218">
        <v>80</v>
      </c>
      <c r="G218">
        <v>81.399999999999991</v>
      </c>
      <c r="H218">
        <v>81.100000000000009</v>
      </c>
      <c r="I218">
        <v>80.900000000000006</v>
      </c>
      <c r="J218">
        <v>80.599999999999994</v>
      </c>
      <c r="AB218" t="s">
        <v>1052</v>
      </c>
      <c r="AC218" t="e">
        <f>IFERROR(VLOOKUP(AB218,'class and classification'!$A$1:$B$338,2,FALSE),VLOOKUP(AB218,'class and classification'!$A$340:$B$378,2,FALSE))</f>
        <v>#N/A</v>
      </c>
      <c r="AD218" t="e">
        <f>IFERROR(VLOOKUP(AB218,'class and classification'!$A$1:$C$338,3,FALSE),VLOOKUP(AB218,'class and classification'!$A$340:$C$378,3,FALSE))</f>
        <v>#N/A</v>
      </c>
      <c r="AI218">
        <v>70.3</v>
      </c>
      <c r="AJ218">
        <v>92.3</v>
      </c>
      <c r="BB218" t="s">
        <v>130</v>
      </c>
      <c r="BC218" t="str">
        <f>IFERROR(VLOOKUP(BB218,'class and classification'!$A$1:$B$338,2,FALSE),VLOOKUP(BB218,'class and classification'!$A$340:$B$378,2,FALSE))</f>
        <v>Predominantly Urban</v>
      </c>
      <c r="BD218" t="str">
        <f>IFERROR(VLOOKUP(BB218,'class and classification'!$A$1:$C$338,3,FALSE),VLOOKUP(BB218,'class and classification'!$A$340:$C$378,3,FALSE))</f>
        <v>SD</v>
      </c>
      <c r="BG218">
        <v>0.1</v>
      </c>
      <c r="BH218">
        <v>0.8</v>
      </c>
      <c r="BI218">
        <v>3.2</v>
      </c>
      <c r="BJ218">
        <v>4.7</v>
      </c>
      <c r="BL218" t="s">
        <v>130</v>
      </c>
      <c r="BM218" t="str">
        <f>IFERROR(VLOOKUP(BL218,'class and classification'!$A$1:$B$338,2,FALSE),VLOOKUP(BL218,'class and classification'!$A$340:$B$378,2,FALSE))</f>
        <v>Predominantly Urban</v>
      </c>
      <c r="BN218" t="str">
        <f>IFERROR(VLOOKUP(BL218,'class and classification'!$A$1:$C$338,3,FALSE),VLOOKUP(BL218,'class and classification'!$A$340:$C$378,3,FALSE))</f>
        <v>SD</v>
      </c>
      <c r="BP218">
        <v>81.56</v>
      </c>
      <c r="BQ218">
        <v>92.14</v>
      </c>
      <c r="BR218">
        <v>94.73</v>
      </c>
      <c r="BS218">
        <v>92.35</v>
      </c>
      <c r="BT218">
        <v>95.11</v>
      </c>
    </row>
    <row r="219" spans="1:72" x14ac:dyDescent="0.3">
      <c r="B219" t="s">
        <v>299</v>
      </c>
      <c r="C219" t="str">
        <f>IFERROR(VLOOKUP(B219,'class and classification'!$A$1:$B$338,2,FALSE),VLOOKUP(B219,'class and classification'!$A$340:$B$378,2,FALSE))</f>
        <v>Predominantly Rural</v>
      </c>
      <c r="D219" t="str">
        <f>IFERROR(VLOOKUP(B219,'class and classification'!$A$1:$C$338,3,FALSE),VLOOKUP(B219,'class and classification'!$A$340:$C$378,3,FALSE))</f>
        <v>SD</v>
      </c>
      <c r="E219">
        <v>63</v>
      </c>
      <c r="F219">
        <v>71</v>
      </c>
      <c r="G219">
        <v>76.3</v>
      </c>
      <c r="H219">
        <v>77.100000000000009</v>
      </c>
      <c r="I219">
        <v>77.900000000000006</v>
      </c>
      <c r="J219">
        <v>78.900000000000006</v>
      </c>
      <c r="AB219" t="s">
        <v>1073</v>
      </c>
      <c r="AC219" t="e">
        <f>IFERROR(VLOOKUP(AB219,'class and classification'!$A$1:$B$338,2,FALSE),VLOOKUP(AB219,'class and classification'!$A$340:$B$378,2,FALSE))</f>
        <v>#N/A</v>
      </c>
      <c r="AD219" t="e">
        <f>IFERROR(VLOOKUP(AB219,'class and classification'!$A$1:$C$338,3,FALSE),VLOOKUP(AB219,'class and classification'!$A$340:$C$378,3,FALSE))</f>
        <v>#N/A</v>
      </c>
      <c r="AI219">
        <v>41.1</v>
      </c>
      <c r="AJ219">
        <v>64.400000000000006</v>
      </c>
      <c r="BB219" t="s">
        <v>156</v>
      </c>
      <c r="BC219" t="str">
        <f>IFERROR(VLOOKUP(BB219,'class and classification'!$A$1:$B$338,2,FALSE),VLOOKUP(BB219,'class and classification'!$A$340:$B$378,2,FALSE))</f>
        <v>Urban with Significant Rural</v>
      </c>
      <c r="BD219" t="str">
        <f>IFERROR(VLOOKUP(BB219,'class and classification'!$A$1:$C$338,3,FALSE),VLOOKUP(BB219,'class and classification'!$A$340:$C$378,3,FALSE))</f>
        <v>SD</v>
      </c>
      <c r="BG219">
        <v>17.5</v>
      </c>
      <c r="BH219">
        <v>18.100000000000001</v>
      </c>
      <c r="BI219">
        <v>24.6</v>
      </c>
      <c r="BJ219">
        <v>29.5</v>
      </c>
      <c r="BL219" t="s">
        <v>156</v>
      </c>
      <c r="BM219" t="str">
        <f>IFERROR(VLOOKUP(BL219,'class and classification'!$A$1:$B$338,2,FALSE),VLOOKUP(BL219,'class and classification'!$A$340:$B$378,2,FALSE))</f>
        <v>Urban with Significant Rural</v>
      </c>
      <c r="BN219" t="str">
        <f>IFERROR(VLOOKUP(BL219,'class and classification'!$A$1:$C$338,3,FALSE),VLOOKUP(BL219,'class and classification'!$A$340:$C$378,3,FALSE))</f>
        <v>SD</v>
      </c>
      <c r="BP219">
        <v>44.57</v>
      </c>
      <c r="BQ219">
        <v>72.989999999999995</v>
      </c>
      <c r="BR219">
        <v>83.87</v>
      </c>
      <c r="BS219">
        <v>87.66</v>
      </c>
      <c r="BT219">
        <v>88.17</v>
      </c>
    </row>
    <row r="220" spans="1:72" x14ac:dyDescent="0.3">
      <c r="AB220" t="s">
        <v>1067</v>
      </c>
      <c r="AC220" t="e">
        <f>IFERROR(VLOOKUP(AB220,'class and classification'!$A$1:$B$338,2,FALSE),VLOOKUP(AB220,'class and classification'!$A$340:$B$378,2,FALSE))</f>
        <v>#N/A</v>
      </c>
      <c r="AD220" t="e">
        <f>IFERROR(VLOOKUP(AB220,'class and classification'!$A$1:$C$338,3,FALSE),VLOOKUP(AB220,'class and classification'!$A$340:$C$378,3,FALSE))</f>
        <v>#N/A</v>
      </c>
      <c r="AI220">
        <v>53.1</v>
      </c>
      <c r="AJ220">
        <v>79.5</v>
      </c>
      <c r="BB220" t="s">
        <v>217</v>
      </c>
      <c r="BC220" t="str">
        <f>IFERROR(VLOOKUP(BB220,'class and classification'!$A$1:$B$338,2,FALSE),VLOOKUP(BB220,'class and classification'!$A$340:$B$378,2,FALSE))</f>
        <v>Predominantly Rural</v>
      </c>
      <c r="BD220" t="str">
        <f>IFERROR(VLOOKUP(BB220,'class and classification'!$A$1:$C$338,3,FALSE),VLOOKUP(BB220,'class and classification'!$A$340:$C$378,3,FALSE))</f>
        <v>SD</v>
      </c>
      <c r="BG220">
        <v>1.3</v>
      </c>
      <c r="BH220">
        <v>3.5</v>
      </c>
      <c r="BI220">
        <v>4.8</v>
      </c>
      <c r="BJ220">
        <v>7.7</v>
      </c>
      <c r="BL220" t="s">
        <v>217</v>
      </c>
      <c r="BM220" t="str">
        <f>IFERROR(VLOOKUP(BL220,'class and classification'!$A$1:$B$338,2,FALSE),VLOOKUP(BL220,'class and classification'!$A$340:$B$378,2,FALSE))</f>
        <v>Predominantly Rural</v>
      </c>
      <c r="BN220" t="str">
        <f>IFERROR(VLOOKUP(BL220,'class and classification'!$A$1:$C$338,3,FALSE),VLOOKUP(BL220,'class and classification'!$A$340:$C$378,3,FALSE))</f>
        <v>SD</v>
      </c>
      <c r="BP220">
        <v>42.39</v>
      </c>
      <c r="BQ220">
        <v>65.58</v>
      </c>
      <c r="BR220">
        <v>75.11</v>
      </c>
      <c r="BS220">
        <v>75.2</v>
      </c>
      <c r="BT220">
        <v>75.73</v>
      </c>
    </row>
    <row r="221" spans="1:72" x14ac:dyDescent="0.3">
      <c r="A221" t="s">
        <v>371</v>
      </c>
      <c r="B221" t="s">
        <v>371</v>
      </c>
      <c r="C221" t="str">
        <f>IFERROR(VLOOKUP(B221,'class and classification'!$A$1:$B$338,2,FALSE),VLOOKUP(B221,'class and classification'!$A$340:$B$378,2,FALSE))</f>
        <v>Predominantly Rural</v>
      </c>
      <c r="D221" t="str">
        <f>IFERROR(VLOOKUP(B221,'class and classification'!$A$1:$C$338,3,FALSE),VLOOKUP(B221,'class and classification'!$A$340:$C$378,3,FALSE))</f>
        <v>SC</v>
      </c>
      <c r="AB221" t="s">
        <v>1085</v>
      </c>
      <c r="AC221" t="e">
        <f>IFERROR(VLOOKUP(AB221,'class and classification'!$A$1:$B$338,2,FALSE),VLOOKUP(AB221,'class and classification'!$A$340:$B$378,2,FALSE))</f>
        <v>#N/A</v>
      </c>
      <c r="AD221" t="e">
        <f>IFERROR(VLOOKUP(AB221,'class and classification'!$A$1:$C$338,3,FALSE),VLOOKUP(AB221,'class and classification'!$A$340:$C$378,3,FALSE))</f>
        <v>#N/A</v>
      </c>
      <c r="AI221">
        <v>25.5</v>
      </c>
      <c r="AJ221">
        <v>35.9</v>
      </c>
      <c r="BB221" t="s">
        <v>296</v>
      </c>
      <c r="BC221" t="str">
        <f>IFERROR(VLOOKUP(BB221,'class and classification'!$A$1:$B$338,2,FALSE),VLOOKUP(BB221,'class and classification'!$A$340:$B$378,2,FALSE))</f>
        <v>Predominantly Rural</v>
      </c>
      <c r="BD221" t="str">
        <f>IFERROR(VLOOKUP(BB221,'class and classification'!$A$1:$C$338,3,FALSE),VLOOKUP(BB221,'class and classification'!$A$340:$C$378,3,FALSE))</f>
        <v>SD</v>
      </c>
      <c r="BG221">
        <v>4.7</v>
      </c>
      <c r="BH221">
        <v>6</v>
      </c>
      <c r="BI221">
        <v>14.4</v>
      </c>
      <c r="BJ221">
        <v>43.2</v>
      </c>
      <c r="BL221" t="s">
        <v>296</v>
      </c>
      <c r="BM221" t="str">
        <f>IFERROR(VLOOKUP(BL221,'class and classification'!$A$1:$B$338,2,FALSE),VLOOKUP(BL221,'class and classification'!$A$340:$B$378,2,FALSE))</f>
        <v>Predominantly Rural</v>
      </c>
      <c r="BN221" t="str">
        <f>IFERROR(VLOOKUP(BL221,'class and classification'!$A$1:$C$338,3,FALSE),VLOOKUP(BL221,'class and classification'!$A$340:$C$378,3,FALSE))</f>
        <v>SD</v>
      </c>
      <c r="BP221">
        <v>34.11</v>
      </c>
      <c r="BQ221">
        <v>66.94</v>
      </c>
      <c r="BR221">
        <v>69.59</v>
      </c>
      <c r="BS221">
        <v>69.16</v>
      </c>
      <c r="BT221">
        <v>69.739999999999995</v>
      </c>
    </row>
    <row r="222" spans="1:72" x14ac:dyDescent="0.3">
      <c r="B222" t="s">
        <v>349</v>
      </c>
      <c r="C222" t="str">
        <f>IFERROR(VLOOKUP(B222,'class and classification'!$A$1:$B$338,2,FALSE),VLOOKUP(B222,'class and classification'!$A$340:$B$378,2,FALSE))</f>
        <v>Predominantly Urban</v>
      </c>
      <c r="D222" t="str">
        <f>IFERROR(VLOOKUP(B222,'class and classification'!$A$1:$C$338,3,FALSE),VLOOKUP(B222,'class and classification'!$A$340:$C$378,3,FALSE))</f>
        <v>SD</v>
      </c>
      <c r="E222">
        <v>95</v>
      </c>
      <c r="F222">
        <v>95</v>
      </c>
      <c r="G222">
        <v>98.8</v>
      </c>
      <c r="AB222" t="s">
        <v>1079</v>
      </c>
      <c r="AC222" t="e">
        <f>IFERROR(VLOOKUP(AB222,'class and classification'!$A$1:$B$338,2,FALSE),VLOOKUP(AB222,'class and classification'!$A$340:$B$378,2,FALSE))</f>
        <v>#N/A</v>
      </c>
      <c r="AD222" t="e">
        <f>IFERROR(VLOOKUP(AB222,'class and classification'!$A$1:$C$338,3,FALSE),VLOOKUP(AB222,'class and classification'!$A$340:$C$378,3,FALSE))</f>
        <v>#N/A</v>
      </c>
      <c r="AI222">
        <v>56.3</v>
      </c>
      <c r="AJ222">
        <v>78.5</v>
      </c>
      <c r="BB222" t="s">
        <v>22</v>
      </c>
      <c r="BC222" t="str">
        <f>IFERROR(VLOOKUP(BB222,'class and classification'!$A$1:$B$338,2,FALSE),VLOOKUP(BB222,'class and classification'!$A$340:$B$378,2,FALSE))</f>
        <v>Urban with Significant Rural</v>
      </c>
      <c r="BD222" t="str">
        <f>IFERROR(VLOOKUP(BB222,'class and classification'!$A$1:$C$338,3,FALSE),VLOOKUP(BB222,'class and classification'!$A$340:$C$378,3,FALSE))</f>
        <v>SD</v>
      </c>
      <c r="BG222">
        <v>14.3</v>
      </c>
      <c r="BH222">
        <v>17.2</v>
      </c>
      <c r="BI222">
        <v>19.2</v>
      </c>
      <c r="BJ222">
        <v>28.9</v>
      </c>
      <c r="BL222" t="s">
        <v>22</v>
      </c>
      <c r="BM222" t="str">
        <f>IFERROR(VLOOKUP(BL222,'class and classification'!$A$1:$B$338,2,FALSE),VLOOKUP(BL222,'class and classification'!$A$340:$B$378,2,FALSE))</f>
        <v>Urban with Significant Rural</v>
      </c>
      <c r="BN222" t="str">
        <f>IFERROR(VLOOKUP(BL222,'class and classification'!$A$1:$C$338,3,FALSE),VLOOKUP(BL222,'class and classification'!$A$340:$C$378,3,FALSE))</f>
        <v>SD</v>
      </c>
      <c r="BP222">
        <v>53.96</v>
      </c>
      <c r="BQ222">
        <v>65.72</v>
      </c>
      <c r="BR222">
        <v>67.98</v>
      </c>
      <c r="BS222">
        <v>68.510000000000005</v>
      </c>
      <c r="BT222">
        <v>69.31</v>
      </c>
    </row>
    <row r="223" spans="1:72" x14ac:dyDescent="0.3">
      <c r="B223" t="s">
        <v>352</v>
      </c>
      <c r="C223" t="str">
        <f>IFERROR(VLOOKUP(B223,'class and classification'!$A$1:$B$338,2,FALSE),VLOOKUP(B223,'class and classification'!$A$340:$B$378,2,FALSE))</f>
        <v>Urban with Significant Rural</v>
      </c>
      <c r="D223" t="str">
        <f>IFERROR(VLOOKUP(B223,'class and classification'!$A$1:$C$338,3,FALSE),VLOOKUP(B223,'class and classification'!$A$340:$C$378,3,FALSE))</f>
        <v>SD</v>
      </c>
      <c r="E223">
        <v>84</v>
      </c>
      <c r="F223">
        <v>85</v>
      </c>
      <c r="G223">
        <v>86.3</v>
      </c>
      <c r="AB223" t="s">
        <v>1082</v>
      </c>
      <c r="AC223" t="e">
        <f>IFERROR(VLOOKUP(AB223,'class and classification'!$A$1:$B$338,2,FALSE),VLOOKUP(AB223,'class and classification'!$A$340:$B$378,2,FALSE))</f>
        <v>#N/A</v>
      </c>
      <c r="AD223" t="e">
        <f>IFERROR(VLOOKUP(AB223,'class and classification'!$A$1:$C$338,3,FALSE),VLOOKUP(AB223,'class and classification'!$A$340:$C$378,3,FALSE))</f>
        <v>#N/A</v>
      </c>
      <c r="AI223">
        <v>58.2</v>
      </c>
      <c r="AJ223">
        <v>72.7</v>
      </c>
      <c r="BB223" t="s">
        <v>91</v>
      </c>
      <c r="BC223" t="str">
        <f>IFERROR(VLOOKUP(BB223,'class and classification'!$A$1:$B$338,2,FALSE),VLOOKUP(BB223,'class and classification'!$A$340:$B$378,2,FALSE))</f>
        <v>Predominantly Rural</v>
      </c>
      <c r="BD223" t="str">
        <f>IFERROR(VLOOKUP(BB223,'class and classification'!$A$1:$C$338,3,FALSE),VLOOKUP(BB223,'class and classification'!$A$340:$C$378,3,FALSE))</f>
        <v>SD</v>
      </c>
      <c r="BG223">
        <v>2.1</v>
      </c>
      <c r="BH223">
        <v>4.9000000000000004</v>
      </c>
      <c r="BI223">
        <v>11</v>
      </c>
      <c r="BJ223">
        <v>19.600000000000001</v>
      </c>
      <c r="BL223" t="s">
        <v>91</v>
      </c>
      <c r="BM223" t="str">
        <f>IFERROR(VLOOKUP(BL223,'class and classification'!$A$1:$B$338,2,FALSE),VLOOKUP(BL223,'class and classification'!$A$340:$B$378,2,FALSE))</f>
        <v>Predominantly Rural</v>
      </c>
      <c r="BN223" t="str">
        <f>IFERROR(VLOOKUP(BL223,'class and classification'!$A$1:$C$338,3,FALSE),VLOOKUP(BL223,'class and classification'!$A$340:$C$378,3,FALSE))</f>
        <v>SD</v>
      </c>
      <c r="BP223">
        <v>43.56</v>
      </c>
      <c r="BQ223">
        <v>63.85</v>
      </c>
      <c r="BR223">
        <v>72.72</v>
      </c>
      <c r="BS223">
        <v>72.81</v>
      </c>
      <c r="BT223">
        <v>77.760000000000005</v>
      </c>
    </row>
    <row r="224" spans="1:72" x14ac:dyDescent="0.3">
      <c r="B224" t="s">
        <v>356</v>
      </c>
      <c r="C224" t="str">
        <f>IFERROR(VLOOKUP(B224,'class and classification'!$A$1:$B$338,2,FALSE),VLOOKUP(B224,'class and classification'!$A$340:$B$378,2,FALSE))</f>
        <v>Predominantly Rural</v>
      </c>
      <c r="D224" t="str">
        <f>IFERROR(VLOOKUP(B224,'class and classification'!$A$1:$C$338,3,FALSE),VLOOKUP(B224,'class and classification'!$A$340:$C$378,3,FALSE))</f>
        <v>SD</v>
      </c>
      <c r="E224">
        <v>79</v>
      </c>
      <c r="F224">
        <v>86</v>
      </c>
      <c r="G224">
        <v>88</v>
      </c>
      <c r="AB224" t="s">
        <v>1070</v>
      </c>
      <c r="AC224" t="e">
        <f>IFERROR(VLOOKUP(AB224,'class and classification'!$A$1:$B$338,2,FALSE),VLOOKUP(AB224,'class and classification'!$A$340:$B$378,2,FALSE))</f>
        <v>#N/A</v>
      </c>
      <c r="AD224" t="e">
        <f>IFERROR(VLOOKUP(AB224,'class and classification'!$A$1:$C$338,3,FALSE),VLOOKUP(AB224,'class and classification'!$A$340:$C$378,3,FALSE))</f>
        <v>#N/A</v>
      </c>
      <c r="AI224">
        <v>31.7</v>
      </c>
      <c r="AJ224">
        <v>51.9</v>
      </c>
      <c r="BB224" t="s">
        <v>98</v>
      </c>
      <c r="BC224" t="str">
        <f>IFERROR(VLOOKUP(BB224,'class and classification'!$A$1:$B$338,2,FALSE),VLOOKUP(BB224,'class and classification'!$A$340:$B$378,2,FALSE))</f>
        <v>Predominantly Urban</v>
      </c>
      <c r="BD224" t="str">
        <f>IFERROR(VLOOKUP(BB224,'class and classification'!$A$1:$C$338,3,FALSE),VLOOKUP(BB224,'class and classification'!$A$340:$C$378,3,FALSE))</f>
        <v>SD</v>
      </c>
      <c r="BG224">
        <v>2.8</v>
      </c>
      <c r="BH224">
        <v>5.7</v>
      </c>
      <c r="BI224">
        <v>15.2</v>
      </c>
      <c r="BJ224">
        <v>16</v>
      </c>
      <c r="BL224" t="s">
        <v>98</v>
      </c>
      <c r="BM224" t="str">
        <f>IFERROR(VLOOKUP(BL224,'class and classification'!$A$1:$B$338,2,FALSE),VLOOKUP(BL224,'class and classification'!$A$340:$B$378,2,FALSE))</f>
        <v>Predominantly Urban</v>
      </c>
      <c r="BN224" t="str">
        <f>IFERROR(VLOOKUP(BL224,'class and classification'!$A$1:$C$338,3,FALSE),VLOOKUP(BL224,'class and classification'!$A$340:$C$378,3,FALSE))</f>
        <v>SD</v>
      </c>
      <c r="BP224">
        <v>49.69</v>
      </c>
      <c r="BQ224">
        <v>81.98</v>
      </c>
      <c r="BR224">
        <v>91.4</v>
      </c>
      <c r="BS224">
        <v>87.06</v>
      </c>
      <c r="BT224">
        <v>89.23</v>
      </c>
    </row>
    <row r="225" spans="1:72" x14ac:dyDescent="0.3">
      <c r="B225" t="s">
        <v>359</v>
      </c>
      <c r="C225" t="str">
        <f>IFERROR(VLOOKUP(B225,'class and classification'!$A$1:$B$338,2,FALSE),VLOOKUP(B225,'class and classification'!$A$340:$B$378,2,FALSE))</f>
        <v>Predominantly Rural</v>
      </c>
      <c r="D225" t="str">
        <f>IFERROR(VLOOKUP(B225,'class and classification'!$A$1:$C$338,3,FALSE),VLOOKUP(B225,'class and classification'!$A$340:$C$378,3,FALSE))</f>
        <v>SD</v>
      </c>
      <c r="E225">
        <v>81</v>
      </c>
      <c r="F225">
        <v>83</v>
      </c>
      <c r="G225">
        <v>86.1</v>
      </c>
      <c r="AB225" t="s">
        <v>1061</v>
      </c>
      <c r="AC225" t="e">
        <f>IFERROR(VLOOKUP(AB225,'class and classification'!$A$1:$B$338,2,FALSE),VLOOKUP(AB225,'class and classification'!$A$340:$B$378,2,FALSE))</f>
        <v>#N/A</v>
      </c>
      <c r="AD225" t="e">
        <f>IFERROR(VLOOKUP(AB225,'class and classification'!$A$1:$C$338,3,FALSE),VLOOKUP(AB225,'class and classification'!$A$340:$C$378,3,FALSE))</f>
        <v>#N/A</v>
      </c>
      <c r="AI225">
        <v>33.4</v>
      </c>
      <c r="AJ225">
        <v>69.5</v>
      </c>
      <c r="BB225" t="s">
        <v>106</v>
      </c>
      <c r="BC225" t="str">
        <f>IFERROR(VLOOKUP(BB225,'class and classification'!$A$1:$B$338,2,FALSE),VLOOKUP(BB225,'class and classification'!$A$340:$B$378,2,FALSE))</f>
        <v>Predominantly Urban</v>
      </c>
      <c r="BD225" t="str">
        <f>IFERROR(VLOOKUP(BB225,'class and classification'!$A$1:$C$338,3,FALSE),VLOOKUP(BB225,'class and classification'!$A$340:$C$378,3,FALSE))</f>
        <v>SD</v>
      </c>
      <c r="BG225">
        <v>2.7</v>
      </c>
      <c r="BH225">
        <v>3.9</v>
      </c>
      <c r="BI225">
        <v>5.3</v>
      </c>
      <c r="BJ225">
        <v>3.9</v>
      </c>
      <c r="BL225" t="s">
        <v>106</v>
      </c>
      <c r="BM225" t="str">
        <f>IFERROR(VLOOKUP(BL225,'class and classification'!$A$1:$B$338,2,FALSE),VLOOKUP(BL225,'class and classification'!$A$340:$B$378,2,FALSE))</f>
        <v>Predominantly Urban</v>
      </c>
      <c r="BN225" t="str">
        <f>IFERROR(VLOOKUP(BL225,'class and classification'!$A$1:$C$338,3,FALSE),VLOOKUP(BL225,'class and classification'!$A$340:$C$378,3,FALSE))</f>
        <v>SD</v>
      </c>
      <c r="BP225">
        <v>49.57</v>
      </c>
      <c r="BQ225">
        <v>72.290000000000006</v>
      </c>
      <c r="BR225">
        <v>77.78</v>
      </c>
      <c r="BS225">
        <v>75.87</v>
      </c>
      <c r="BT225">
        <v>83.4</v>
      </c>
    </row>
    <row r="226" spans="1:72" x14ac:dyDescent="0.3">
      <c r="B226" t="s">
        <v>367</v>
      </c>
      <c r="C226" t="str">
        <f>IFERROR(VLOOKUP(B226,'class and classification'!$A$1:$B$338,2,FALSE),VLOOKUP(B226,'class and classification'!$A$340:$B$378,2,FALSE))</f>
        <v>Predominantly Rural</v>
      </c>
      <c r="D226" t="str">
        <f>IFERROR(VLOOKUP(B226,'class and classification'!$A$1:$C$338,3,FALSE),VLOOKUP(B226,'class and classification'!$A$340:$C$378,3,FALSE))</f>
        <v>SD</v>
      </c>
      <c r="E226">
        <v>80</v>
      </c>
      <c r="F226">
        <v>85</v>
      </c>
      <c r="G226">
        <v>89.1</v>
      </c>
      <c r="AB226" t="s">
        <v>1064</v>
      </c>
      <c r="AC226" t="e">
        <f>IFERROR(VLOOKUP(AB226,'class and classification'!$A$1:$B$338,2,FALSE),VLOOKUP(AB226,'class and classification'!$A$340:$B$378,2,FALSE))</f>
        <v>#N/A</v>
      </c>
      <c r="AD226" t="e">
        <f>IFERROR(VLOOKUP(AB226,'class and classification'!$A$1:$C$338,3,FALSE),VLOOKUP(AB226,'class and classification'!$A$340:$C$378,3,FALSE))</f>
        <v>#N/A</v>
      </c>
      <c r="AI226">
        <v>68.599999999999994</v>
      </c>
      <c r="AJ226">
        <v>81.8</v>
      </c>
      <c r="BB226" t="s">
        <v>114</v>
      </c>
      <c r="BC226" t="str">
        <f>IFERROR(VLOOKUP(BB226,'class and classification'!$A$1:$B$338,2,FALSE),VLOOKUP(BB226,'class and classification'!$A$340:$B$378,2,FALSE))</f>
        <v>Predominantly Urban</v>
      </c>
      <c r="BD226" t="str">
        <f>IFERROR(VLOOKUP(BB226,'class and classification'!$A$1:$C$338,3,FALSE),VLOOKUP(BB226,'class and classification'!$A$340:$C$378,3,FALSE))</f>
        <v>SD</v>
      </c>
      <c r="BG226">
        <v>0.7</v>
      </c>
      <c r="BH226">
        <v>0.9</v>
      </c>
      <c r="BI226">
        <v>1.5</v>
      </c>
      <c r="BJ226">
        <v>4.5999999999999996</v>
      </c>
      <c r="BL226" t="s">
        <v>114</v>
      </c>
      <c r="BM226" t="str">
        <f>IFERROR(VLOOKUP(BL226,'class and classification'!$A$1:$B$338,2,FALSE),VLOOKUP(BL226,'class and classification'!$A$340:$B$378,2,FALSE))</f>
        <v>Predominantly Urban</v>
      </c>
      <c r="BN226" t="str">
        <f>IFERROR(VLOOKUP(BL226,'class and classification'!$A$1:$C$338,3,FALSE),VLOOKUP(BL226,'class and classification'!$A$340:$C$378,3,FALSE))</f>
        <v>SD</v>
      </c>
      <c r="BP226">
        <v>79.08</v>
      </c>
      <c r="BQ226">
        <v>92.88</v>
      </c>
      <c r="BR226">
        <v>91.15</v>
      </c>
      <c r="BS226">
        <v>89.53</v>
      </c>
      <c r="BT226">
        <v>96.09</v>
      </c>
    </row>
    <row r="227" spans="1:72" x14ac:dyDescent="0.3">
      <c r="B227" t="s">
        <v>369</v>
      </c>
      <c r="C227" t="str">
        <f>IFERROR(VLOOKUP(B227,'class and classification'!$A$1:$B$338,2,FALSE),VLOOKUP(B227,'class and classification'!$A$340:$B$378,2,FALSE))</f>
        <v>Predominantly Urban</v>
      </c>
      <c r="D227" t="str">
        <f>IFERROR(VLOOKUP(B227,'class and classification'!$A$1:$C$338,3,FALSE),VLOOKUP(B227,'class and classification'!$A$340:$C$378,3,FALSE))</f>
        <v>SD</v>
      </c>
      <c r="E227">
        <v>95</v>
      </c>
      <c r="F227">
        <v>96</v>
      </c>
      <c r="G227">
        <v>96.699999999999989</v>
      </c>
      <c r="AB227" t="s">
        <v>1</v>
      </c>
      <c r="AC227" t="str">
        <f>IFERROR(VLOOKUP(AB227,'class and classification'!$A$1:$B$338,2,FALSE),VLOOKUP(AB227,'class and classification'!$A$340:$B$378,2,FALSE))</f>
        <v>Predominantly Rural</v>
      </c>
      <c r="AD227" t="str">
        <f>IFERROR(VLOOKUP(AB227,'class and classification'!$A$1:$C$338,3,FALSE),VLOOKUP(AB227,'class and classification'!$A$340:$C$378,3,FALSE))</f>
        <v>SD</v>
      </c>
      <c r="AI227">
        <v>2.8</v>
      </c>
      <c r="AJ227">
        <v>3.4</v>
      </c>
      <c r="BB227" t="s">
        <v>128</v>
      </c>
      <c r="BC227" t="str">
        <f>IFERROR(VLOOKUP(BB227,'class and classification'!$A$1:$B$338,2,FALSE),VLOOKUP(BB227,'class and classification'!$A$340:$B$378,2,FALSE))</f>
        <v>Urban with Significant Rural</v>
      </c>
      <c r="BD227" t="str">
        <f>IFERROR(VLOOKUP(BB227,'class and classification'!$A$1:$C$338,3,FALSE),VLOOKUP(BB227,'class and classification'!$A$340:$C$378,3,FALSE))</f>
        <v>SD</v>
      </c>
      <c r="BG227">
        <v>3.2</v>
      </c>
      <c r="BH227">
        <v>5.4</v>
      </c>
      <c r="BI227">
        <v>8.6999999999999993</v>
      </c>
      <c r="BJ227">
        <v>9.4</v>
      </c>
      <c r="BL227" t="s">
        <v>128</v>
      </c>
      <c r="BM227" t="str">
        <f>IFERROR(VLOOKUP(BL227,'class and classification'!$A$1:$B$338,2,FALSE),VLOOKUP(BL227,'class and classification'!$A$340:$B$378,2,FALSE))</f>
        <v>Urban with Significant Rural</v>
      </c>
      <c r="BN227" t="str">
        <f>IFERROR(VLOOKUP(BL227,'class and classification'!$A$1:$C$338,3,FALSE),VLOOKUP(BL227,'class and classification'!$A$340:$C$378,3,FALSE))</f>
        <v>SD</v>
      </c>
      <c r="BP227">
        <v>47.9</v>
      </c>
      <c r="BQ227">
        <v>70.459999999999994</v>
      </c>
      <c r="BR227">
        <v>67.989999999999995</v>
      </c>
      <c r="BS227">
        <v>67.81</v>
      </c>
      <c r="BT227">
        <v>70.989999999999995</v>
      </c>
    </row>
    <row r="228" spans="1:72" x14ac:dyDescent="0.3">
      <c r="AB228" t="s">
        <v>20</v>
      </c>
      <c r="AC228" t="str">
        <f>IFERROR(VLOOKUP(AB228,'class and classification'!$A$1:$B$338,2,FALSE),VLOOKUP(AB228,'class and classification'!$A$340:$B$378,2,FALSE))</f>
        <v>Urban with Significant Rural</v>
      </c>
      <c r="AD228" t="str">
        <f>IFERROR(VLOOKUP(AB228,'class and classification'!$A$1:$C$338,3,FALSE),VLOOKUP(AB228,'class and classification'!$A$340:$C$378,3,FALSE))</f>
        <v>SD</v>
      </c>
      <c r="AI228">
        <v>0.9</v>
      </c>
      <c r="AJ228">
        <v>5.2</v>
      </c>
      <c r="BB228" t="s">
        <v>131</v>
      </c>
      <c r="BC228" t="str">
        <f>IFERROR(VLOOKUP(BB228,'class and classification'!$A$1:$B$338,2,FALSE),VLOOKUP(BB228,'class and classification'!$A$340:$B$378,2,FALSE))</f>
        <v>Predominantly Urban</v>
      </c>
      <c r="BD228" t="str">
        <f>IFERROR(VLOOKUP(BB228,'class and classification'!$A$1:$C$338,3,FALSE),VLOOKUP(BB228,'class and classification'!$A$340:$C$378,3,FALSE))</f>
        <v>SD</v>
      </c>
      <c r="BG228">
        <v>0.5</v>
      </c>
      <c r="BH228">
        <v>0.8</v>
      </c>
      <c r="BI228">
        <v>1.2</v>
      </c>
      <c r="BJ228">
        <v>1.5</v>
      </c>
      <c r="BL228" t="s">
        <v>131</v>
      </c>
      <c r="BM228" t="str">
        <f>IFERROR(VLOOKUP(BL228,'class and classification'!$A$1:$B$338,2,FALSE),VLOOKUP(BL228,'class and classification'!$A$340:$B$378,2,FALSE))</f>
        <v>Predominantly Urban</v>
      </c>
      <c r="BN228" t="str">
        <f>IFERROR(VLOOKUP(BL228,'class and classification'!$A$1:$C$338,3,FALSE),VLOOKUP(BL228,'class and classification'!$A$340:$C$378,3,FALSE))</f>
        <v>SD</v>
      </c>
      <c r="BP228">
        <v>59.04</v>
      </c>
      <c r="BQ228">
        <v>83.55</v>
      </c>
      <c r="BR228">
        <v>91.78</v>
      </c>
      <c r="BS228">
        <v>94.65</v>
      </c>
      <c r="BT228">
        <v>94.64</v>
      </c>
    </row>
    <row r="229" spans="1:72" x14ac:dyDescent="0.3">
      <c r="A229" t="s">
        <v>1187</v>
      </c>
      <c r="AB229" t="s">
        <v>57</v>
      </c>
      <c r="AC229" t="str">
        <f>IFERROR(VLOOKUP(AB229,'class and classification'!$A$1:$B$338,2,FALSE),VLOOKUP(AB229,'class and classification'!$A$340:$B$378,2,FALSE))</f>
        <v>Urban with Significant Rural</v>
      </c>
      <c r="AD229" t="str">
        <f>IFERROR(VLOOKUP(AB229,'class and classification'!$A$1:$C$338,3,FALSE),VLOOKUP(AB229,'class and classification'!$A$340:$C$378,3,FALSE))</f>
        <v>SD</v>
      </c>
      <c r="AI229">
        <v>5.4</v>
      </c>
      <c r="AJ229">
        <v>6.5</v>
      </c>
      <c r="BB229" t="s">
        <v>177</v>
      </c>
      <c r="BC229" t="str">
        <f>IFERROR(VLOOKUP(BB229,'class and classification'!$A$1:$B$338,2,FALSE),VLOOKUP(BB229,'class and classification'!$A$340:$B$378,2,FALSE))</f>
        <v>Urban with Significant Rural</v>
      </c>
      <c r="BD229" t="str">
        <f>IFERROR(VLOOKUP(BB229,'class and classification'!$A$1:$C$338,3,FALSE),VLOOKUP(BB229,'class and classification'!$A$340:$C$378,3,FALSE))</f>
        <v>SD</v>
      </c>
      <c r="BG229">
        <v>7.7</v>
      </c>
      <c r="BH229">
        <v>9.1999999999999993</v>
      </c>
      <c r="BI229">
        <v>10.199999999999999</v>
      </c>
      <c r="BJ229">
        <v>11.3</v>
      </c>
      <c r="BL229" t="s">
        <v>177</v>
      </c>
      <c r="BM229" t="str">
        <f>IFERROR(VLOOKUP(BL229,'class and classification'!$A$1:$B$338,2,FALSE),VLOOKUP(BL229,'class and classification'!$A$340:$B$378,2,FALSE))</f>
        <v>Urban with Significant Rural</v>
      </c>
      <c r="BN229" t="str">
        <f>IFERROR(VLOOKUP(BL229,'class and classification'!$A$1:$C$338,3,FALSE),VLOOKUP(BL229,'class and classification'!$A$340:$C$378,3,FALSE))</f>
        <v>SD</v>
      </c>
      <c r="BP229">
        <v>34.229999999999997</v>
      </c>
      <c r="BQ229">
        <v>63.03</v>
      </c>
      <c r="BR229">
        <v>67.739999999999995</v>
      </c>
      <c r="BS229">
        <v>69.819999999999993</v>
      </c>
      <c r="BT229">
        <v>73.45</v>
      </c>
    </row>
    <row r="230" spans="1:72" x14ac:dyDescent="0.3">
      <c r="B230" t="s">
        <v>1301</v>
      </c>
      <c r="C230" t="e">
        <f>IFERROR(VLOOKUP(B230,'class and classification'!$A$1:$B$338,2,FALSE),VLOOKUP(B230,'class and classification'!$A$340:$B$378,2,FALSE))</f>
        <v>#N/A</v>
      </c>
      <c r="D230" t="e">
        <f>IFERROR(VLOOKUP(B230,'class and classification'!$A$1:$C$338,3,FALSE),VLOOKUP(B230,'class and classification'!$A$340:$C$378,3,FALSE))</f>
        <v>#N/A</v>
      </c>
      <c r="AB230" t="s">
        <v>71</v>
      </c>
      <c r="AC230" t="str">
        <f>IFERROR(VLOOKUP(AB230,'class and classification'!$A$1:$B$338,2,FALSE),VLOOKUP(AB230,'class and classification'!$A$340:$B$378,2,FALSE))</f>
        <v>Predominantly Rural</v>
      </c>
      <c r="AD230" t="str">
        <f>IFERROR(VLOOKUP(AB230,'class and classification'!$A$1:$C$338,3,FALSE),VLOOKUP(AB230,'class and classification'!$A$340:$C$378,3,FALSE))</f>
        <v>SD</v>
      </c>
      <c r="AI230">
        <v>1.6</v>
      </c>
      <c r="AJ230">
        <v>1.9</v>
      </c>
      <c r="BB230" t="s">
        <v>222</v>
      </c>
      <c r="BC230" t="str">
        <f>IFERROR(VLOOKUP(BB230,'class and classification'!$A$1:$B$338,2,FALSE),VLOOKUP(BB230,'class and classification'!$A$340:$B$378,2,FALSE))</f>
        <v>Predominantly Urban</v>
      </c>
      <c r="BD230" t="str">
        <f>IFERROR(VLOOKUP(BB230,'class and classification'!$A$1:$C$338,3,FALSE),VLOOKUP(BB230,'class and classification'!$A$340:$C$378,3,FALSE))</f>
        <v>SD</v>
      </c>
      <c r="BG230">
        <v>2.4</v>
      </c>
      <c r="BH230">
        <v>3.1</v>
      </c>
      <c r="BI230">
        <v>4.2</v>
      </c>
      <c r="BJ230">
        <v>4.8</v>
      </c>
      <c r="BL230" t="s">
        <v>222</v>
      </c>
      <c r="BM230" t="str">
        <f>IFERROR(VLOOKUP(BL230,'class and classification'!$A$1:$B$338,2,FALSE),VLOOKUP(BL230,'class and classification'!$A$340:$B$378,2,FALSE))</f>
        <v>Predominantly Urban</v>
      </c>
      <c r="BN230" t="str">
        <f>IFERROR(VLOOKUP(BL230,'class and classification'!$A$1:$C$338,3,FALSE),VLOOKUP(BL230,'class and classification'!$A$340:$C$378,3,FALSE))</f>
        <v>SD</v>
      </c>
      <c r="BP230">
        <v>57.97</v>
      </c>
      <c r="BQ230">
        <v>81.31</v>
      </c>
      <c r="BR230">
        <v>86.51</v>
      </c>
      <c r="BS230">
        <v>87.13</v>
      </c>
      <c r="BT230">
        <v>90.46</v>
      </c>
    </row>
    <row r="231" spans="1:72" x14ac:dyDescent="0.3">
      <c r="B231" t="s">
        <v>1302</v>
      </c>
      <c r="C231" t="e">
        <f>IFERROR(VLOOKUP(B231,'class and classification'!$A$1:$B$338,2,FALSE),VLOOKUP(B231,'class and classification'!$A$340:$B$378,2,FALSE))</f>
        <v>#N/A</v>
      </c>
      <c r="D231" t="e">
        <f>IFERROR(VLOOKUP(B231,'class and classification'!$A$1:$C$338,3,FALSE),VLOOKUP(B231,'class and classification'!$A$340:$C$378,3,FALSE))</f>
        <v>#N/A</v>
      </c>
      <c r="AB231" t="s">
        <v>99</v>
      </c>
      <c r="AC231" t="str">
        <f>IFERROR(VLOOKUP(AB231,'class and classification'!$A$1:$B$338,2,FALSE),VLOOKUP(AB231,'class and classification'!$A$340:$B$378,2,FALSE))</f>
        <v>Predominantly Rural</v>
      </c>
      <c r="AD231" t="str">
        <f>IFERROR(VLOOKUP(AB231,'class and classification'!$A$1:$C$338,3,FALSE),VLOOKUP(AB231,'class and classification'!$A$340:$C$378,3,FALSE))</f>
        <v>SD</v>
      </c>
      <c r="AI231">
        <v>4.9000000000000004</v>
      </c>
      <c r="AJ231">
        <v>6.1</v>
      </c>
      <c r="BB231" t="s">
        <v>275</v>
      </c>
      <c r="BC231" t="str">
        <f>IFERROR(VLOOKUP(BB231,'class and classification'!$A$1:$B$338,2,FALSE),VLOOKUP(BB231,'class and classification'!$A$340:$B$378,2,FALSE))</f>
        <v>Urban with Significant Rural</v>
      </c>
      <c r="BD231" t="str">
        <f>IFERROR(VLOOKUP(BB231,'class and classification'!$A$1:$C$338,3,FALSE),VLOOKUP(BB231,'class and classification'!$A$340:$C$378,3,FALSE))</f>
        <v>SD</v>
      </c>
      <c r="BG231">
        <v>7.6</v>
      </c>
      <c r="BH231">
        <v>11.6</v>
      </c>
      <c r="BI231">
        <v>14.7</v>
      </c>
      <c r="BJ231">
        <v>18</v>
      </c>
      <c r="BL231" t="s">
        <v>275</v>
      </c>
      <c r="BM231" t="str">
        <f>IFERROR(VLOOKUP(BL231,'class and classification'!$A$1:$B$338,2,FALSE),VLOOKUP(BL231,'class and classification'!$A$340:$B$378,2,FALSE))</f>
        <v>Urban with Significant Rural</v>
      </c>
      <c r="BN231" t="str">
        <f>IFERROR(VLOOKUP(BL231,'class and classification'!$A$1:$C$338,3,FALSE),VLOOKUP(BL231,'class and classification'!$A$340:$C$378,3,FALSE))</f>
        <v>SD</v>
      </c>
      <c r="BP231">
        <v>41.41</v>
      </c>
      <c r="BQ231">
        <v>69.11</v>
      </c>
      <c r="BR231">
        <v>70</v>
      </c>
      <c r="BS231">
        <v>71.13</v>
      </c>
      <c r="BT231">
        <v>75.319999999999993</v>
      </c>
    </row>
    <row r="232" spans="1:72" x14ac:dyDescent="0.3">
      <c r="B232" t="s">
        <v>1187</v>
      </c>
      <c r="C232" t="e">
        <f>IFERROR(VLOOKUP(B232,'class and classification'!$A$1:$B$338,2,FALSE),VLOOKUP(B232,'class and classification'!$A$340:$B$378,2,FALSE))</f>
        <v>#N/A</v>
      </c>
      <c r="D232" t="e">
        <f>IFERROR(VLOOKUP(B232,'class and classification'!$A$1:$C$338,3,FALSE),VLOOKUP(B232,'class and classification'!$A$340:$C$378,3,FALSE))</f>
        <v>#N/A</v>
      </c>
      <c r="AB232" t="s">
        <v>243</v>
      </c>
      <c r="AC232" t="str">
        <f>IFERROR(VLOOKUP(AB232,'class and classification'!$A$1:$B$338,2,FALSE),VLOOKUP(AB232,'class and classification'!$A$340:$B$378,2,FALSE))</f>
        <v>Predominantly Rural</v>
      </c>
      <c r="AD232" t="str">
        <f>IFERROR(VLOOKUP(AB232,'class and classification'!$A$1:$C$338,3,FALSE),VLOOKUP(AB232,'class and classification'!$A$340:$C$378,3,FALSE))</f>
        <v>SD</v>
      </c>
      <c r="AI232">
        <v>10.4</v>
      </c>
      <c r="AJ232">
        <v>12.7</v>
      </c>
      <c r="BB232" t="s">
        <v>308</v>
      </c>
      <c r="BC232" t="str">
        <f>IFERROR(VLOOKUP(BB232,'class and classification'!$A$1:$B$338,2,FALSE),VLOOKUP(BB232,'class and classification'!$A$340:$B$378,2,FALSE))</f>
        <v>Predominantly Rural</v>
      </c>
      <c r="BD232" t="str">
        <f>IFERROR(VLOOKUP(BB232,'class and classification'!$A$1:$C$338,3,FALSE),VLOOKUP(BB232,'class and classification'!$A$340:$C$378,3,FALSE))</f>
        <v>SD</v>
      </c>
      <c r="BG232">
        <v>2.7</v>
      </c>
      <c r="BH232">
        <v>5.3</v>
      </c>
      <c r="BI232">
        <v>7.9</v>
      </c>
      <c r="BJ232">
        <v>9.3000000000000007</v>
      </c>
      <c r="BL232" t="s">
        <v>308</v>
      </c>
      <c r="BM232" t="str">
        <f>IFERROR(VLOOKUP(BL232,'class and classification'!$A$1:$B$338,2,FALSE),VLOOKUP(BL232,'class and classification'!$A$340:$B$378,2,FALSE))</f>
        <v>Predominantly Rural</v>
      </c>
      <c r="BN232" t="str">
        <f>IFERROR(VLOOKUP(BL232,'class and classification'!$A$1:$C$338,3,FALSE),VLOOKUP(BL232,'class and classification'!$A$340:$C$378,3,FALSE))</f>
        <v>SD</v>
      </c>
      <c r="BP232">
        <v>34.96</v>
      </c>
      <c r="BQ232">
        <v>61.77</v>
      </c>
      <c r="BR232">
        <v>70.790000000000006</v>
      </c>
      <c r="BS232">
        <v>73.86</v>
      </c>
      <c r="BT232">
        <v>75.819999999999993</v>
      </c>
    </row>
    <row r="233" spans="1:72" x14ac:dyDescent="0.3">
      <c r="B233" t="s">
        <v>1303</v>
      </c>
      <c r="C233" t="e">
        <f>IFERROR(VLOOKUP(B233,'class and classification'!$A$1:$B$338,2,FALSE),VLOOKUP(B233,'class and classification'!$A$340:$B$378,2,FALSE))</f>
        <v>#N/A</v>
      </c>
      <c r="D233" t="e">
        <f>IFERROR(VLOOKUP(B233,'class and classification'!$A$1:$C$338,3,FALSE),VLOOKUP(B233,'class and classification'!$A$340:$C$378,3,FALSE))</f>
        <v>#N/A</v>
      </c>
      <c r="AB233" t="s">
        <v>50</v>
      </c>
      <c r="AC233" t="str">
        <f>IFERROR(VLOOKUP(AB233,'class and classification'!$A$1:$B$338,2,FALSE),VLOOKUP(AB233,'class and classification'!$A$340:$B$378,2,FALSE))</f>
        <v>Predominantly Urban</v>
      </c>
      <c r="AD233" t="str">
        <f>IFERROR(VLOOKUP(AB233,'class and classification'!$A$1:$C$338,3,FALSE),VLOOKUP(AB233,'class and classification'!$A$340:$C$378,3,FALSE))</f>
        <v>SD</v>
      </c>
      <c r="AI233">
        <v>78.7</v>
      </c>
      <c r="AJ233">
        <v>79</v>
      </c>
      <c r="BB233" t="s">
        <v>12</v>
      </c>
      <c r="BC233" t="str">
        <f>IFERROR(VLOOKUP(BB233,'class and classification'!$A$1:$B$338,2,FALSE),VLOOKUP(BB233,'class and classification'!$A$340:$B$378,2,FALSE))</f>
        <v>Urban with Significant Rural</v>
      </c>
      <c r="BD233" t="str">
        <f>IFERROR(VLOOKUP(BB233,'class and classification'!$A$1:$C$338,3,FALSE),VLOOKUP(BB233,'class and classification'!$A$340:$C$378,3,FALSE))</f>
        <v>SD</v>
      </c>
      <c r="BG233">
        <v>3.8</v>
      </c>
      <c r="BH233">
        <v>4.9000000000000004</v>
      </c>
      <c r="BI233">
        <v>7.5</v>
      </c>
      <c r="BJ233">
        <v>11.9</v>
      </c>
      <c r="BL233" t="s">
        <v>12</v>
      </c>
      <c r="BM233" t="str">
        <f>IFERROR(VLOOKUP(BL233,'class and classification'!$A$1:$B$338,2,FALSE),VLOOKUP(BL233,'class and classification'!$A$340:$B$378,2,FALSE))</f>
        <v>Urban with Significant Rural</v>
      </c>
      <c r="BN233" t="str">
        <f>IFERROR(VLOOKUP(BL233,'class and classification'!$A$1:$C$338,3,FALSE),VLOOKUP(BL233,'class and classification'!$A$340:$C$378,3,FALSE))</f>
        <v>SD</v>
      </c>
      <c r="BP233">
        <v>55.11</v>
      </c>
      <c r="BQ233">
        <v>70.45</v>
      </c>
      <c r="BR233">
        <v>70.62</v>
      </c>
      <c r="BS233">
        <v>72.28</v>
      </c>
      <c r="BT233">
        <v>70.989999999999995</v>
      </c>
    </row>
    <row r="234" spans="1:72" x14ac:dyDescent="0.3">
      <c r="B234" t="s">
        <v>1304</v>
      </c>
      <c r="C234" t="e">
        <f>IFERROR(VLOOKUP(B234,'class and classification'!$A$1:$B$338,2,FALSE),VLOOKUP(B234,'class and classification'!$A$340:$B$378,2,FALSE))</f>
        <v>#N/A</v>
      </c>
      <c r="D234" t="e">
        <f>IFERROR(VLOOKUP(B234,'class and classification'!$A$1:$C$338,3,FALSE),VLOOKUP(B234,'class and classification'!$A$340:$C$378,3,FALSE))</f>
        <v>#N/A</v>
      </c>
      <c r="AB234" t="s">
        <v>68</v>
      </c>
      <c r="AC234" t="str">
        <f>IFERROR(VLOOKUP(AB234,'class and classification'!$A$1:$B$338,2,FALSE),VLOOKUP(AB234,'class and classification'!$A$340:$B$378,2,FALSE))</f>
        <v>Urban with Significant Rural</v>
      </c>
      <c r="AD234" t="str">
        <f>IFERROR(VLOOKUP(AB234,'class and classification'!$A$1:$C$338,3,FALSE),VLOOKUP(AB234,'class and classification'!$A$340:$C$378,3,FALSE))</f>
        <v>SD</v>
      </c>
      <c r="AI234">
        <v>11.5</v>
      </c>
      <c r="AJ234">
        <v>19.2</v>
      </c>
      <c r="BB234" t="s">
        <v>56</v>
      </c>
      <c r="BC234" t="str">
        <f>IFERROR(VLOOKUP(BB234,'class and classification'!$A$1:$B$338,2,FALSE),VLOOKUP(BB234,'class and classification'!$A$340:$B$378,2,FALSE))</f>
        <v>Predominantly Urban</v>
      </c>
      <c r="BD234" t="str">
        <f>IFERROR(VLOOKUP(BB234,'class and classification'!$A$1:$C$338,3,FALSE),VLOOKUP(BB234,'class and classification'!$A$340:$C$378,3,FALSE))</f>
        <v>SD</v>
      </c>
      <c r="BG234">
        <v>1.3</v>
      </c>
      <c r="BH234">
        <v>2.1</v>
      </c>
      <c r="BI234">
        <v>4.5</v>
      </c>
      <c r="BJ234">
        <v>10.7</v>
      </c>
      <c r="BL234" t="s">
        <v>56</v>
      </c>
      <c r="BM234" t="str">
        <f>IFERROR(VLOOKUP(BL234,'class and classification'!$A$1:$B$338,2,FALSE),VLOOKUP(BL234,'class and classification'!$A$340:$B$378,2,FALSE))</f>
        <v>Predominantly Urban</v>
      </c>
      <c r="BN234" t="str">
        <f>IFERROR(VLOOKUP(BL234,'class and classification'!$A$1:$C$338,3,FALSE),VLOOKUP(BL234,'class and classification'!$A$340:$C$378,3,FALSE))</f>
        <v>SD</v>
      </c>
      <c r="BP234">
        <v>36.4</v>
      </c>
      <c r="BQ234">
        <v>78.63</v>
      </c>
      <c r="BR234">
        <v>76.02</v>
      </c>
      <c r="BS234">
        <v>74.84</v>
      </c>
      <c r="BT234">
        <v>75.69</v>
      </c>
    </row>
    <row r="235" spans="1:72" x14ac:dyDescent="0.3">
      <c r="B235" t="s">
        <v>1305</v>
      </c>
      <c r="C235" t="e">
        <f>IFERROR(VLOOKUP(B235,'class and classification'!$A$1:$B$338,2,FALSE),VLOOKUP(B235,'class and classification'!$A$340:$B$378,2,FALSE))</f>
        <v>#N/A</v>
      </c>
      <c r="D235" t="e">
        <f>IFERROR(VLOOKUP(B235,'class and classification'!$A$1:$C$338,3,FALSE),VLOOKUP(B235,'class and classification'!$A$340:$C$378,3,FALSE))</f>
        <v>#N/A</v>
      </c>
      <c r="AB235" t="s">
        <v>110</v>
      </c>
      <c r="AC235" t="str">
        <f>IFERROR(VLOOKUP(AB235,'class and classification'!$A$1:$B$338,2,FALSE),VLOOKUP(AB235,'class and classification'!$A$340:$B$378,2,FALSE))</f>
        <v>Predominantly Urban</v>
      </c>
      <c r="AD235" t="str">
        <f>IFERROR(VLOOKUP(AB235,'class and classification'!$A$1:$C$338,3,FALSE),VLOOKUP(AB235,'class and classification'!$A$340:$C$378,3,FALSE))</f>
        <v>SD</v>
      </c>
      <c r="AI235">
        <v>5.5</v>
      </c>
      <c r="AJ235">
        <v>15.8</v>
      </c>
      <c r="BB235" t="s">
        <v>81</v>
      </c>
      <c r="BC235" t="str">
        <f>IFERROR(VLOOKUP(BB235,'class and classification'!$A$1:$B$338,2,FALSE),VLOOKUP(BB235,'class and classification'!$A$340:$B$378,2,FALSE))</f>
        <v>Predominantly Urban</v>
      </c>
      <c r="BD235" t="str">
        <f>IFERROR(VLOOKUP(BB235,'class and classification'!$A$1:$C$338,3,FALSE),VLOOKUP(BB235,'class and classification'!$A$340:$C$378,3,FALSE))</f>
        <v>SD</v>
      </c>
      <c r="BG235">
        <v>5.7</v>
      </c>
      <c r="BH235">
        <v>11.1</v>
      </c>
      <c r="BI235">
        <v>14.7</v>
      </c>
      <c r="BJ235">
        <v>40</v>
      </c>
      <c r="BL235" t="s">
        <v>81</v>
      </c>
      <c r="BM235" t="str">
        <f>IFERROR(VLOOKUP(BL235,'class and classification'!$A$1:$B$338,2,FALSE),VLOOKUP(BL235,'class and classification'!$A$340:$B$378,2,FALSE))</f>
        <v>Predominantly Urban</v>
      </c>
      <c r="BN235" t="str">
        <f>IFERROR(VLOOKUP(BL235,'class and classification'!$A$1:$C$338,3,FALSE),VLOOKUP(BL235,'class and classification'!$A$340:$C$378,3,FALSE))</f>
        <v>SD</v>
      </c>
      <c r="BP235">
        <v>63.95</v>
      </c>
      <c r="BQ235">
        <v>72.48</v>
      </c>
      <c r="BR235">
        <v>76</v>
      </c>
      <c r="BS235">
        <v>89.6</v>
      </c>
      <c r="BT235">
        <v>93.19</v>
      </c>
    </row>
    <row r="236" spans="1:72" x14ac:dyDescent="0.3">
      <c r="B236" t="s">
        <v>1306</v>
      </c>
      <c r="C236" t="e">
        <f>IFERROR(VLOOKUP(B236,'class and classification'!$A$1:$B$338,2,FALSE),VLOOKUP(B236,'class and classification'!$A$340:$B$378,2,FALSE))</f>
        <v>#N/A</v>
      </c>
      <c r="D236" t="e">
        <f>IFERROR(VLOOKUP(B236,'class and classification'!$A$1:$C$338,3,FALSE),VLOOKUP(B236,'class and classification'!$A$340:$C$378,3,FALSE))</f>
        <v>#N/A</v>
      </c>
      <c r="AB236" t="s">
        <v>141</v>
      </c>
      <c r="AC236" t="str">
        <f>IFERROR(VLOOKUP(AB236,'class and classification'!$A$1:$B$338,2,FALSE),VLOOKUP(AB236,'class and classification'!$A$340:$B$378,2,FALSE))</f>
        <v>Predominantly Urban</v>
      </c>
      <c r="AD236" t="str">
        <f>IFERROR(VLOOKUP(AB236,'class and classification'!$A$1:$C$338,3,FALSE),VLOOKUP(AB236,'class and classification'!$A$340:$C$378,3,FALSE))</f>
        <v>SD</v>
      </c>
      <c r="AI236">
        <v>7.5</v>
      </c>
      <c r="AJ236">
        <v>17.5</v>
      </c>
      <c r="BB236" t="s">
        <v>86</v>
      </c>
      <c r="BC236" t="str">
        <f>IFERROR(VLOOKUP(BB236,'class and classification'!$A$1:$B$338,2,FALSE),VLOOKUP(BB236,'class and classification'!$A$340:$B$378,2,FALSE))</f>
        <v>Urban with Significant Rural</v>
      </c>
      <c r="BD236" t="str">
        <f>IFERROR(VLOOKUP(BB236,'class and classification'!$A$1:$C$338,3,FALSE),VLOOKUP(BB236,'class and classification'!$A$340:$C$378,3,FALSE))</f>
        <v>SD</v>
      </c>
      <c r="BG236">
        <v>1.2</v>
      </c>
      <c r="BH236">
        <v>1.8</v>
      </c>
      <c r="BI236">
        <v>4.2</v>
      </c>
      <c r="BJ236">
        <v>19.100000000000001</v>
      </c>
      <c r="BL236" t="s">
        <v>86</v>
      </c>
      <c r="BM236" t="str">
        <f>IFERROR(VLOOKUP(BL236,'class and classification'!$A$1:$B$338,2,FALSE),VLOOKUP(BL236,'class and classification'!$A$340:$B$378,2,FALSE))</f>
        <v>Urban with Significant Rural</v>
      </c>
      <c r="BN236" t="str">
        <f>IFERROR(VLOOKUP(BL236,'class and classification'!$A$1:$C$338,3,FALSE),VLOOKUP(BL236,'class and classification'!$A$340:$C$378,3,FALSE))</f>
        <v>SD</v>
      </c>
      <c r="BP236">
        <v>53.66</v>
      </c>
      <c r="BQ236">
        <v>66.89</v>
      </c>
      <c r="BR236">
        <v>76.69</v>
      </c>
      <c r="BS236">
        <v>78.33</v>
      </c>
      <c r="BT236">
        <v>78.44</v>
      </c>
    </row>
    <row r="237" spans="1:72" x14ac:dyDescent="0.3">
      <c r="AB237" t="s">
        <v>153</v>
      </c>
      <c r="AC237" t="str">
        <f>IFERROR(VLOOKUP(AB237,'class and classification'!$A$1:$B$338,2,FALSE),VLOOKUP(AB237,'class and classification'!$A$340:$B$378,2,FALSE))</f>
        <v>Urban with Significant Rural</v>
      </c>
      <c r="AD237" t="str">
        <f>IFERROR(VLOOKUP(AB237,'class and classification'!$A$1:$C$338,3,FALSE),VLOOKUP(AB237,'class and classification'!$A$340:$C$378,3,FALSE))</f>
        <v>SD</v>
      </c>
      <c r="AI237">
        <v>14.2</v>
      </c>
      <c r="AJ237">
        <v>17.8</v>
      </c>
      <c r="BB237" t="s">
        <v>115</v>
      </c>
      <c r="BC237" t="str">
        <f>IFERROR(VLOOKUP(BB237,'class and classification'!$A$1:$B$338,2,FALSE),VLOOKUP(BB237,'class and classification'!$A$340:$B$378,2,FALSE))</f>
        <v>Predominantly Urban</v>
      </c>
      <c r="BD237" t="str">
        <f>IFERROR(VLOOKUP(BB237,'class and classification'!$A$1:$C$338,3,FALSE),VLOOKUP(BB237,'class and classification'!$A$340:$C$378,3,FALSE))</f>
        <v>SD</v>
      </c>
      <c r="BG237">
        <v>5.7</v>
      </c>
      <c r="BH237">
        <v>6.3</v>
      </c>
      <c r="BI237">
        <v>6.4</v>
      </c>
      <c r="BJ237">
        <v>15.9</v>
      </c>
      <c r="BL237" t="s">
        <v>115</v>
      </c>
      <c r="BM237" t="str">
        <f>IFERROR(VLOOKUP(BL237,'class and classification'!$A$1:$B$338,2,FALSE),VLOOKUP(BL237,'class and classification'!$A$340:$B$378,2,FALSE))</f>
        <v>Predominantly Urban</v>
      </c>
      <c r="BN237" t="str">
        <f>IFERROR(VLOOKUP(BL237,'class and classification'!$A$1:$C$338,3,FALSE),VLOOKUP(BL237,'class and classification'!$A$340:$C$378,3,FALSE))</f>
        <v>SD</v>
      </c>
      <c r="BP237">
        <v>72.91</v>
      </c>
      <c r="BQ237">
        <v>79.58</v>
      </c>
      <c r="BR237">
        <v>80.47</v>
      </c>
      <c r="BS237">
        <v>83.2</v>
      </c>
      <c r="BT237">
        <v>91.22</v>
      </c>
    </row>
    <row r="238" spans="1:72" x14ac:dyDescent="0.3">
      <c r="A238" t="s">
        <v>325</v>
      </c>
      <c r="B238" t="s">
        <v>325</v>
      </c>
      <c r="C238" t="str">
        <f>IFERROR(VLOOKUP(B238,'class and classification'!$A$1:$B$338,2,FALSE),VLOOKUP(B238,'class and classification'!$A$340:$B$378,2,FALSE))</f>
        <v>Urban with Significant Rural</v>
      </c>
      <c r="D238" t="str">
        <f>IFERROR(VLOOKUP(B238,'class and classification'!$A$1:$C$338,3,FALSE),VLOOKUP(B238,'class and classification'!$A$340:$C$378,3,FALSE))</f>
        <v>SC</v>
      </c>
      <c r="AB238" t="s">
        <v>201</v>
      </c>
      <c r="AC238" t="str">
        <f>IFERROR(VLOOKUP(AB238,'class and classification'!$A$1:$B$338,2,FALSE),VLOOKUP(AB238,'class and classification'!$A$340:$B$378,2,FALSE))</f>
        <v>Predominantly Urban</v>
      </c>
      <c r="AD238" t="str">
        <f>IFERROR(VLOOKUP(AB238,'class and classification'!$A$1:$C$338,3,FALSE),VLOOKUP(AB238,'class and classification'!$A$340:$C$378,3,FALSE))</f>
        <v>SD</v>
      </c>
      <c r="AI238">
        <v>51.9</v>
      </c>
      <c r="AJ238">
        <v>56.3</v>
      </c>
      <c r="BB238" t="s">
        <v>162</v>
      </c>
      <c r="BC238" t="str">
        <f>IFERROR(VLOOKUP(BB238,'class and classification'!$A$1:$B$338,2,FALSE),VLOOKUP(BB238,'class and classification'!$A$340:$B$378,2,FALSE))</f>
        <v>Urban with Significant Rural</v>
      </c>
      <c r="BD238" t="str">
        <f>IFERROR(VLOOKUP(BB238,'class and classification'!$A$1:$C$338,3,FALSE),VLOOKUP(BB238,'class and classification'!$A$340:$C$378,3,FALSE))</f>
        <v>SD</v>
      </c>
      <c r="BG238">
        <v>3.8</v>
      </c>
      <c r="BH238">
        <v>4.5999999999999996</v>
      </c>
      <c r="BI238">
        <v>11.5</v>
      </c>
      <c r="BJ238">
        <v>27.8</v>
      </c>
      <c r="BL238" t="s">
        <v>162</v>
      </c>
      <c r="BM238" t="str">
        <f>IFERROR(VLOOKUP(BL238,'class and classification'!$A$1:$B$338,2,FALSE),VLOOKUP(BL238,'class and classification'!$A$340:$B$378,2,FALSE))</f>
        <v>Urban with Significant Rural</v>
      </c>
      <c r="BN238" t="str">
        <f>IFERROR(VLOOKUP(BL238,'class and classification'!$A$1:$C$338,3,FALSE),VLOOKUP(BL238,'class and classification'!$A$340:$C$378,3,FALSE))</f>
        <v>SD</v>
      </c>
      <c r="BP238">
        <v>57.81</v>
      </c>
      <c r="BQ238">
        <v>67.37</v>
      </c>
      <c r="BR238">
        <v>63.55</v>
      </c>
      <c r="BS238">
        <v>64.98</v>
      </c>
      <c r="BT238">
        <v>63.88</v>
      </c>
    </row>
    <row r="239" spans="1:72" x14ac:dyDescent="0.3">
      <c r="B239" t="s">
        <v>97</v>
      </c>
      <c r="C239" t="str">
        <f>IFERROR(VLOOKUP(B239,'class and classification'!$A$1:$B$338,2,FALSE),VLOOKUP(B239,'class and classification'!$A$340:$B$378,2,FALSE))</f>
        <v>Predominantly Urban</v>
      </c>
      <c r="D239" t="str">
        <f>IFERROR(VLOOKUP(B239,'class and classification'!$A$1:$C$338,3,FALSE),VLOOKUP(B239,'class and classification'!$A$340:$C$378,3,FALSE))</f>
        <v>SD</v>
      </c>
      <c r="E239">
        <v>98</v>
      </c>
      <c r="F239">
        <v>98</v>
      </c>
      <c r="G239">
        <v>98.7</v>
      </c>
      <c r="H239">
        <v>98.7</v>
      </c>
      <c r="I239">
        <v>98.7</v>
      </c>
      <c r="J239">
        <v>98.9</v>
      </c>
      <c r="AB239" t="s">
        <v>205</v>
      </c>
      <c r="AC239" t="str">
        <f>IFERROR(VLOOKUP(AB239,'class and classification'!$A$1:$B$338,2,FALSE),VLOOKUP(AB239,'class and classification'!$A$340:$B$378,2,FALSE))</f>
        <v>Predominantly Urban</v>
      </c>
      <c r="AD239" t="str">
        <f>IFERROR(VLOOKUP(AB239,'class and classification'!$A$1:$C$338,3,FALSE),VLOOKUP(AB239,'class and classification'!$A$340:$C$378,3,FALSE))</f>
        <v>SD</v>
      </c>
      <c r="AI239">
        <v>5.7</v>
      </c>
      <c r="AJ239">
        <v>7.2</v>
      </c>
      <c r="BB239" t="s">
        <v>231</v>
      </c>
      <c r="BC239" t="str">
        <f>IFERROR(VLOOKUP(BB239,'class and classification'!$A$1:$B$338,2,FALSE),VLOOKUP(BB239,'class and classification'!$A$340:$B$378,2,FALSE))</f>
        <v>Predominantly Rural</v>
      </c>
      <c r="BD239" t="str">
        <f>IFERROR(VLOOKUP(BB239,'class and classification'!$A$1:$C$338,3,FALSE),VLOOKUP(BB239,'class and classification'!$A$340:$C$378,3,FALSE))</f>
        <v>SD</v>
      </c>
      <c r="BG239">
        <v>1.8</v>
      </c>
      <c r="BH239">
        <v>2.4</v>
      </c>
      <c r="BI239">
        <v>15.3</v>
      </c>
      <c r="BJ239">
        <v>36</v>
      </c>
      <c r="BL239" t="s">
        <v>231</v>
      </c>
      <c r="BM239" t="str">
        <f>IFERROR(VLOOKUP(BL239,'class and classification'!$A$1:$B$338,2,FALSE),VLOOKUP(BL239,'class and classification'!$A$340:$B$378,2,FALSE))</f>
        <v>Predominantly Rural</v>
      </c>
      <c r="BN239" t="str">
        <f>IFERROR(VLOOKUP(BL239,'class and classification'!$A$1:$C$338,3,FALSE),VLOOKUP(BL239,'class and classification'!$A$340:$C$378,3,FALSE))</f>
        <v>SD</v>
      </c>
      <c r="BP239">
        <v>49.68</v>
      </c>
      <c r="BQ239">
        <v>60.84</v>
      </c>
      <c r="BR239">
        <v>62.22</v>
      </c>
      <c r="BS239">
        <v>62.35</v>
      </c>
      <c r="BT239">
        <v>63.51</v>
      </c>
    </row>
    <row r="240" spans="1:72" x14ac:dyDescent="0.3">
      <c r="B240" t="s">
        <v>130</v>
      </c>
      <c r="C240" t="str">
        <f>IFERROR(VLOOKUP(B240,'class and classification'!$A$1:$B$338,2,FALSE),VLOOKUP(B240,'class and classification'!$A$340:$B$378,2,FALSE))</f>
        <v>Predominantly Urban</v>
      </c>
      <c r="D240" t="str">
        <f>IFERROR(VLOOKUP(B240,'class and classification'!$A$1:$C$338,3,FALSE),VLOOKUP(B240,'class and classification'!$A$340:$C$378,3,FALSE))</f>
        <v>SD</v>
      </c>
      <c r="E240">
        <v>94</v>
      </c>
      <c r="F240">
        <v>95</v>
      </c>
      <c r="G240">
        <v>97.1</v>
      </c>
      <c r="H240">
        <v>97.7</v>
      </c>
      <c r="I240">
        <v>98.3</v>
      </c>
      <c r="J240">
        <v>98.2</v>
      </c>
      <c r="AB240" t="s">
        <v>211</v>
      </c>
      <c r="AC240" t="str">
        <f>IFERROR(VLOOKUP(AB240,'class and classification'!$A$1:$B$338,2,FALSE),VLOOKUP(AB240,'class and classification'!$A$340:$B$378,2,FALSE))</f>
        <v>Predominantly Rural</v>
      </c>
      <c r="AD240" t="str">
        <f>IFERROR(VLOOKUP(AB240,'class and classification'!$A$1:$C$338,3,FALSE),VLOOKUP(AB240,'class and classification'!$A$340:$C$378,3,FALSE))</f>
        <v>SD</v>
      </c>
      <c r="AI240">
        <v>21.7</v>
      </c>
      <c r="AJ240">
        <v>42.1</v>
      </c>
      <c r="BB240" t="s">
        <v>108</v>
      </c>
      <c r="BC240" t="str">
        <f>IFERROR(VLOOKUP(BB240,'class and classification'!$A$1:$B$338,2,FALSE),VLOOKUP(BB240,'class and classification'!$A$340:$B$378,2,FALSE))</f>
        <v>Urban with Significant Rural</v>
      </c>
      <c r="BD240" t="str">
        <f>IFERROR(VLOOKUP(BB240,'class and classification'!$A$1:$C$338,3,FALSE),VLOOKUP(BB240,'class and classification'!$A$340:$C$378,3,FALSE))</f>
        <v>SD</v>
      </c>
      <c r="BG240">
        <v>1.4</v>
      </c>
      <c r="BH240">
        <v>1.9</v>
      </c>
      <c r="BI240">
        <v>5.3</v>
      </c>
      <c r="BJ240">
        <v>26.4</v>
      </c>
      <c r="BL240" t="s">
        <v>108</v>
      </c>
      <c r="BM240" t="str">
        <f>IFERROR(VLOOKUP(BL240,'class and classification'!$A$1:$B$338,2,FALSE),VLOOKUP(BL240,'class and classification'!$A$340:$B$378,2,FALSE))</f>
        <v>Urban with Significant Rural</v>
      </c>
      <c r="BN240" t="str">
        <f>IFERROR(VLOOKUP(BL240,'class and classification'!$A$1:$C$338,3,FALSE),VLOOKUP(BL240,'class and classification'!$A$340:$C$378,3,FALSE))</f>
        <v>SD</v>
      </c>
      <c r="BP240">
        <v>43.51</v>
      </c>
      <c r="BQ240">
        <v>78.62</v>
      </c>
      <c r="BR240">
        <v>80.22</v>
      </c>
      <c r="BS240">
        <v>79.77</v>
      </c>
      <c r="BT240">
        <v>80.180000000000007</v>
      </c>
    </row>
    <row r="241" spans="1:72" x14ac:dyDescent="0.3">
      <c r="B241" t="s">
        <v>156</v>
      </c>
      <c r="C241" t="str">
        <f>IFERROR(VLOOKUP(B241,'class and classification'!$A$1:$B$338,2,FALSE),VLOOKUP(B241,'class and classification'!$A$340:$B$378,2,FALSE))</f>
        <v>Urban with Significant Rural</v>
      </c>
      <c r="D241" t="str">
        <f>IFERROR(VLOOKUP(B241,'class and classification'!$A$1:$C$338,3,FALSE),VLOOKUP(B241,'class and classification'!$A$340:$C$378,3,FALSE))</f>
        <v>SD</v>
      </c>
      <c r="E241">
        <v>91</v>
      </c>
      <c r="F241">
        <v>93</v>
      </c>
      <c r="G241">
        <v>95.4</v>
      </c>
      <c r="H241">
        <v>96.199999999999989</v>
      </c>
      <c r="I241">
        <v>96.5</v>
      </c>
      <c r="J241">
        <v>96.7</v>
      </c>
      <c r="AB241" t="s">
        <v>216</v>
      </c>
      <c r="AC241" t="str">
        <f>IFERROR(VLOOKUP(AB241,'class and classification'!$A$1:$B$338,2,FALSE),VLOOKUP(AB241,'class and classification'!$A$340:$B$378,2,FALSE))</f>
        <v>Predominantly Urban</v>
      </c>
      <c r="AD241" t="str">
        <f>IFERROR(VLOOKUP(AB241,'class and classification'!$A$1:$C$338,3,FALSE),VLOOKUP(AB241,'class and classification'!$A$340:$C$378,3,FALSE))</f>
        <v>SD</v>
      </c>
      <c r="AI241">
        <v>1.4</v>
      </c>
      <c r="AJ241">
        <v>1.5</v>
      </c>
      <c r="BB241" t="s">
        <v>267</v>
      </c>
      <c r="BC241" t="str">
        <f>IFERROR(VLOOKUP(BB241,'class and classification'!$A$1:$B$338,2,FALSE),VLOOKUP(BB241,'class and classification'!$A$340:$B$378,2,FALSE))</f>
        <v>Predominantly Rural</v>
      </c>
      <c r="BD241" t="str">
        <f>IFERROR(VLOOKUP(BB241,'class and classification'!$A$1:$C$338,3,FALSE),VLOOKUP(BB241,'class and classification'!$A$340:$C$378,3,FALSE))</f>
        <v>SD</v>
      </c>
      <c r="BG241">
        <v>1</v>
      </c>
      <c r="BH241">
        <v>1.6</v>
      </c>
      <c r="BI241">
        <v>6</v>
      </c>
      <c r="BJ241">
        <v>23.9</v>
      </c>
      <c r="BL241" t="s">
        <v>267</v>
      </c>
      <c r="BM241" t="str">
        <f>IFERROR(VLOOKUP(BL241,'class and classification'!$A$1:$B$338,2,FALSE),VLOOKUP(BL241,'class and classification'!$A$340:$B$378,2,FALSE))</f>
        <v>Predominantly Rural</v>
      </c>
      <c r="BN241" t="str">
        <f>IFERROR(VLOOKUP(BL241,'class and classification'!$A$1:$C$338,3,FALSE),VLOOKUP(BL241,'class and classification'!$A$340:$C$378,3,FALSE))</f>
        <v>SD</v>
      </c>
      <c r="BP241">
        <v>50.37</v>
      </c>
      <c r="BQ241">
        <v>56.32</v>
      </c>
      <c r="BR241">
        <v>52.08</v>
      </c>
      <c r="BS241">
        <v>51.26</v>
      </c>
      <c r="BT241">
        <v>56.47</v>
      </c>
    </row>
    <row r="242" spans="1:72" x14ac:dyDescent="0.3">
      <c r="B242" t="s">
        <v>217</v>
      </c>
      <c r="C242" t="str">
        <f>IFERROR(VLOOKUP(B242,'class and classification'!$A$1:$B$338,2,FALSE),VLOOKUP(B242,'class and classification'!$A$340:$B$378,2,FALSE))</f>
        <v>Predominantly Rural</v>
      </c>
      <c r="D242" t="str">
        <f>IFERROR(VLOOKUP(B242,'class and classification'!$A$1:$C$338,3,FALSE),VLOOKUP(B242,'class and classification'!$A$340:$C$378,3,FALSE))</f>
        <v>SD</v>
      </c>
      <c r="E242">
        <v>86</v>
      </c>
      <c r="F242">
        <v>88</v>
      </c>
      <c r="G242">
        <v>90.399999999999991</v>
      </c>
      <c r="H242">
        <v>92</v>
      </c>
      <c r="I242">
        <v>93.1</v>
      </c>
      <c r="J242">
        <v>93.5</v>
      </c>
      <c r="AB242" t="s">
        <v>246</v>
      </c>
      <c r="AC242" t="str">
        <f>IFERROR(VLOOKUP(AB242,'class and classification'!$A$1:$B$338,2,FALSE),VLOOKUP(AB242,'class and classification'!$A$340:$B$378,2,FALSE))</f>
        <v>Predominantly Urban</v>
      </c>
      <c r="AD242" t="str">
        <f>IFERROR(VLOOKUP(AB242,'class and classification'!$A$1:$C$338,3,FALSE),VLOOKUP(AB242,'class and classification'!$A$340:$C$378,3,FALSE))</f>
        <v>SD</v>
      </c>
      <c r="AI242">
        <v>5</v>
      </c>
      <c r="AJ242">
        <v>10.199999999999999</v>
      </c>
      <c r="BB242" t="s">
        <v>277</v>
      </c>
      <c r="BC242" t="str">
        <f>IFERROR(VLOOKUP(BB242,'class and classification'!$A$1:$B$338,2,FALSE),VLOOKUP(BB242,'class and classification'!$A$340:$B$378,2,FALSE))</f>
        <v>Predominantly Urban</v>
      </c>
      <c r="BD242" t="str">
        <f>IFERROR(VLOOKUP(BB242,'class and classification'!$A$1:$C$338,3,FALSE),VLOOKUP(BB242,'class and classification'!$A$340:$C$378,3,FALSE))</f>
        <v>SD</v>
      </c>
      <c r="BG242">
        <v>19.899999999999999</v>
      </c>
      <c r="BH242">
        <v>43.2</v>
      </c>
      <c r="BI242">
        <v>49.1</v>
      </c>
      <c r="BJ242">
        <v>61.1</v>
      </c>
      <c r="BL242" t="s">
        <v>277</v>
      </c>
      <c r="BM242" t="str">
        <f>IFERROR(VLOOKUP(BL242,'class and classification'!$A$1:$B$338,2,FALSE),VLOOKUP(BL242,'class and classification'!$A$340:$B$378,2,FALSE))</f>
        <v>Predominantly Urban</v>
      </c>
      <c r="BN242" t="str">
        <f>IFERROR(VLOOKUP(BL242,'class and classification'!$A$1:$C$338,3,FALSE),VLOOKUP(BL242,'class and classification'!$A$340:$C$378,3,FALSE))</f>
        <v>SD</v>
      </c>
      <c r="BP242">
        <v>51.86</v>
      </c>
      <c r="BQ242">
        <v>86.76</v>
      </c>
      <c r="BR242">
        <v>83.29</v>
      </c>
      <c r="BS242">
        <v>84.5</v>
      </c>
      <c r="BT242">
        <v>85.36</v>
      </c>
    </row>
    <row r="243" spans="1:72" x14ac:dyDescent="0.3">
      <c r="B243" t="s">
        <v>296</v>
      </c>
      <c r="C243" t="str">
        <f>IFERROR(VLOOKUP(B243,'class and classification'!$A$1:$B$338,2,FALSE),VLOOKUP(B243,'class and classification'!$A$340:$B$378,2,FALSE))</f>
        <v>Predominantly Rural</v>
      </c>
      <c r="D243" t="str">
        <f>IFERROR(VLOOKUP(B243,'class and classification'!$A$1:$C$338,3,FALSE),VLOOKUP(B243,'class and classification'!$A$340:$C$378,3,FALSE))</f>
        <v>SD</v>
      </c>
      <c r="E243">
        <v>83</v>
      </c>
      <c r="F243">
        <v>89</v>
      </c>
      <c r="G243">
        <v>91.2</v>
      </c>
      <c r="H243">
        <v>93</v>
      </c>
      <c r="I243">
        <v>93.4</v>
      </c>
      <c r="J243">
        <v>94.8</v>
      </c>
      <c r="AB243" t="s">
        <v>300</v>
      </c>
      <c r="AC243" t="str">
        <f>IFERROR(VLOOKUP(AB243,'class and classification'!$A$1:$B$338,2,FALSE),VLOOKUP(AB243,'class and classification'!$A$340:$B$378,2,FALSE))</f>
        <v>Urban with Significant Rural</v>
      </c>
      <c r="AD243" t="str">
        <f>IFERROR(VLOOKUP(AB243,'class and classification'!$A$1:$C$338,3,FALSE),VLOOKUP(AB243,'class and classification'!$A$340:$C$378,3,FALSE))</f>
        <v>SD</v>
      </c>
      <c r="AI243">
        <v>29.2</v>
      </c>
      <c r="AJ243">
        <v>40.9</v>
      </c>
      <c r="BB243" t="s">
        <v>280</v>
      </c>
      <c r="BC243" t="str">
        <f>IFERROR(VLOOKUP(BB243,'class and classification'!$A$1:$B$338,2,FALSE),VLOOKUP(BB243,'class and classification'!$A$340:$B$378,2,FALSE))</f>
        <v>Urban with Significant Rural</v>
      </c>
      <c r="BD243" t="str">
        <f>IFERROR(VLOOKUP(BB243,'class and classification'!$A$1:$C$338,3,FALSE),VLOOKUP(BB243,'class and classification'!$A$340:$C$378,3,FALSE))</f>
        <v>SD</v>
      </c>
      <c r="BG243">
        <v>3.5</v>
      </c>
      <c r="BH243">
        <v>6.9</v>
      </c>
      <c r="BI243">
        <v>11.6</v>
      </c>
      <c r="BJ243">
        <v>24.1</v>
      </c>
      <c r="BL243" t="s">
        <v>280</v>
      </c>
      <c r="BM243" t="str">
        <f>IFERROR(VLOOKUP(BL243,'class and classification'!$A$1:$B$338,2,FALSE),VLOOKUP(BL243,'class and classification'!$A$340:$B$378,2,FALSE))</f>
        <v>Urban with Significant Rural</v>
      </c>
      <c r="BN243" t="str">
        <f>IFERROR(VLOOKUP(BL243,'class and classification'!$A$1:$C$338,3,FALSE),VLOOKUP(BL243,'class and classification'!$A$340:$C$378,3,FALSE))</f>
        <v>SD</v>
      </c>
      <c r="BP243">
        <v>40.770000000000003</v>
      </c>
      <c r="BQ243">
        <v>61.19</v>
      </c>
      <c r="BR243">
        <v>61.65</v>
      </c>
      <c r="BS243">
        <v>68.06</v>
      </c>
      <c r="BT243">
        <v>67.260000000000005</v>
      </c>
    </row>
    <row r="244" spans="1:72" x14ac:dyDescent="0.3">
      <c r="AB244" t="s">
        <v>317</v>
      </c>
      <c r="AC244" t="str">
        <f>IFERROR(VLOOKUP(AB244,'class and classification'!$A$1:$B$338,2,FALSE),VLOOKUP(AB244,'class and classification'!$A$340:$B$378,2,FALSE))</f>
        <v>Predominantly Rural</v>
      </c>
      <c r="AD244" t="str">
        <f>IFERROR(VLOOKUP(AB244,'class and classification'!$A$1:$C$338,3,FALSE),VLOOKUP(AB244,'class and classification'!$A$340:$C$378,3,FALSE))</f>
        <v>SD</v>
      </c>
      <c r="AI244">
        <v>22.3</v>
      </c>
      <c r="AJ244">
        <v>46.3</v>
      </c>
      <c r="BB244" t="s">
        <v>285</v>
      </c>
      <c r="BC244" t="str">
        <f>IFERROR(VLOOKUP(BB244,'class and classification'!$A$1:$B$338,2,FALSE),VLOOKUP(BB244,'class and classification'!$A$340:$B$378,2,FALSE))</f>
        <v>Urban with Significant Rural</v>
      </c>
      <c r="BD244" t="str">
        <f>IFERROR(VLOOKUP(BB244,'class and classification'!$A$1:$C$338,3,FALSE),VLOOKUP(BB244,'class and classification'!$A$340:$C$378,3,FALSE))</f>
        <v>SD</v>
      </c>
      <c r="BG244">
        <v>2.6</v>
      </c>
      <c r="BH244">
        <v>6.8</v>
      </c>
      <c r="BI244">
        <v>8.3000000000000007</v>
      </c>
      <c r="BJ244">
        <v>34.6</v>
      </c>
      <c r="BL244" t="s">
        <v>285</v>
      </c>
      <c r="BM244" t="str">
        <f>IFERROR(VLOOKUP(BL244,'class and classification'!$A$1:$B$338,2,FALSE),VLOOKUP(BL244,'class and classification'!$A$340:$B$378,2,FALSE))</f>
        <v>Urban with Significant Rural</v>
      </c>
      <c r="BN244" t="str">
        <f>IFERROR(VLOOKUP(BL244,'class and classification'!$A$1:$C$338,3,FALSE),VLOOKUP(BL244,'class and classification'!$A$340:$C$378,3,FALSE))</f>
        <v>SD</v>
      </c>
      <c r="BP244">
        <v>30.44</v>
      </c>
      <c r="BQ244">
        <v>60.1</v>
      </c>
      <c r="BR244">
        <v>65.02</v>
      </c>
      <c r="BS244">
        <v>65.95</v>
      </c>
      <c r="BT244">
        <v>66.5</v>
      </c>
    </row>
    <row r="245" spans="1:72" x14ac:dyDescent="0.3">
      <c r="A245" t="s">
        <v>326</v>
      </c>
      <c r="B245" t="s">
        <v>326</v>
      </c>
      <c r="C245" t="str">
        <f>IFERROR(VLOOKUP(B245,'class and classification'!$A$1:$B$338,2,FALSE),VLOOKUP(B245,'class and classification'!$A$340:$B$378,2,FALSE))</f>
        <v>Urban with Significant Rural</v>
      </c>
      <c r="D245" t="str">
        <f>IFERROR(VLOOKUP(B245,'class and classification'!$A$1:$C$338,3,FALSE),VLOOKUP(B245,'class and classification'!$A$340:$C$378,3,FALSE))</f>
        <v>SC</v>
      </c>
      <c r="AB245" t="s">
        <v>76</v>
      </c>
      <c r="AC245" t="str">
        <f>IFERROR(VLOOKUP(AB245,'class and classification'!$A$1:$B$338,2,FALSE),VLOOKUP(AB245,'class and classification'!$A$340:$B$378,2,FALSE))</f>
        <v>Predominantly Rural</v>
      </c>
      <c r="AD245" t="str">
        <f>IFERROR(VLOOKUP(AB245,'class and classification'!$A$1:$C$338,3,FALSE),VLOOKUP(AB245,'class and classification'!$A$340:$C$378,3,FALSE))</f>
        <v>SD</v>
      </c>
      <c r="AI245">
        <v>11.8</v>
      </c>
      <c r="AJ245">
        <v>13.2</v>
      </c>
      <c r="BB245" t="s">
        <v>63</v>
      </c>
      <c r="BC245" t="str">
        <f>IFERROR(VLOOKUP(BB245,'class and classification'!$A$1:$B$338,2,FALSE),VLOOKUP(BB245,'class and classification'!$A$340:$B$378,2,FALSE))</f>
        <v>Urban with Significant Rural</v>
      </c>
      <c r="BD245" t="str">
        <f>IFERROR(VLOOKUP(BB245,'class and classification'!$A$1:$C$338,3,FALSE),VLOOKUP(BB245,'class and classification'!$A$340:$C$378,3,FALSE))</f>
        <v>SD</v>
      </c>
      <c r="BG245">
        <v>6.9</v>
      </c>
      <c r="BH245">
        <v>8.5</v>
      </c>
      <c r="BI245">
        <v>10.5</v>
      </c>
      <c r="BJ245">
        <v>14.6</v>
      </c>
      <c r="BL245" t="s">
        <v>63</v>
      </c>
      <c r="BM245" t="str">
        <f>IFERROR(VLOOKUP(BL245,'class and classification'!$A$1:$B$338,2,FALSE),VLOOKUP(BL245,'class and classification'!$A$340:$B$378,2,FALSE))</f>
        <v>Urban with Significant Rural</v>
      </c>
      <c r="BN245" t="str">
        <f>IFERROR(VLOOKUP(BL245,'class and classification'!$A$1:$C$338,3,FALSE),VLOOKUP(BL245,'class and classification'!$A$340:$C$378,3,FALSE))</f>
        <v>SD</v>
      </c>
      <c r="BP245">
        <v>47.07</v>
      </c>
      <c r="BQ245">
        <v>61.92</v>
      </c>
      <c r="BR245">
        <v>68.069999999999993</v>
      </c>
      <c r="BS245">
        <v>69.83</v>
      </c>
      <c r="BT245">
        <v>70.739999999999995</v>
      </c>
    </row>
    <row r="246" spans="1:72" x14ac:dyDescent="0.3">
      <c r="B246" t="s">
        <v>21</v>
      </c>
      <c r="C246" t="str">
        <f>IFERROR(VLOOKUP(B246,'class and classification'!$A$1:$B$338,2,FALSE),VLOOKUP(B246,'class and classification'!$A$340:$B$378,2,FALSE))</f>
        <v>Predominantly Urban</v>
      </c>
      <c r="D246" t="str">
        <f>IFERROR(VLOOKUP(B246,'class and classification'!$A$1:$C$338,3,FALSE),VLOOKUP(B246,'class and classification'!$A$340:$C$378,3,FALSE))</f>
        <v>SD</v>
      </c>
      <c r="E246">
        <v>91</v>
      </c>
      <c r="F246">
        <v>92</v>
      </c>
      <c r="G246">
        <v>94.8</v>
      </c>
      <c r="H246">
        <v>96</v>
      </c>
      <c r="I246">
        <v>97.6</v>
      </c>
      <c r="J246">
        <v>97.9</v>
      </c>
      <c r="AB246" t="s">
        <v>121</v>
      </c>
      <c r="AC246" t="str">
        <f>IFERROR(VLOOKUP(AB246,'class and classification'!$A$1:$B$338,2,FALSE),VLOOKUP(AB246,'class and classification'!$A$340:$B$378,2,FALSE))</f>
        <v>Predominantly Rural</v>
      </c>
      <c r="AD246" t="str">
        <f>IFERROR(VLOOKUP(AB246,'class and classification'!$A$1:$C$338,3,FALSE),VLOOKUP(AB246,'class and classification'!$A$340:$C$378,3,FALSE))</f>
        <v>SD</v>
      </c>
      <c r="AI246">
        <v>6.2</v>
      </c>
      <c r="AJ246">
        <v>8.1999999999999993</v>
      </c>
      <c r="BB246" t="s">
        <v>200</v>
      </c>
      <c r="BC246" t="str">
        <f>IFERROR(VLOOKUP(BB246,'class and classification'!$A$1:$B$338,2,FALSE),VLOOKUP(BB246,'class and classification'!$A$340:$B$378,2,FALSE))</f>
        <v>Predominantly Urban</v>
      </c>
      <c r="BD246" t="str">
        <f>IFERROR(VLOOKUP(BB246,'class and classification'!$A$1:$C$338,3,FALSE),VLOOKUP(BB246,'class and classification'!$A$340:$C$378,3,FALSE))</f>
        <v>SD</v>
      </c>
      <c r="BG246">
        <v>0.9</v>
      </c>
      <c r="BH246">
        <v>1.8</v>
      </c>
      <c r="BI246">
        <v>2.5</v>
      </c>
      <c r="BJ246">
        <v>1.5</v>
      </c>
      <c r="BL246" t="s">
        <v>200</v>
      </c>
      <c r="BM246" t="str">
        <f>IFERROR(VLOOKUP(BL246,'class and classification'!$A$1:$B$338,2,FALSE),VLOOKUP(BL246,'class and classification'!$A$340:$B$378,2,FALSE))</f>
        <v>Predominantly Urban</v>
      </c>
      <c r="BN246" t="str">
        <f>IFERROR(VLOOKUP(BL246,'class and classification'!$A$1:$C$338,3,FALSE),VLOOKUP(BL246,'class and classification'!$A$340:$C$378,3,FALSE))</f>
        <v>SD</v>
      </c>
      <c r="BP246">
        <v>74.95</v>
      </c>
      <c r="BQ246">
        <v>89.62</v>
      </c>
      <c r="BR246">
        <v>95.01</v>
      </c>
      <c r="BS246">
        <v>93.42</v>
      </c>
      <c r="BT246">
        <v>93.4</v>
      </c>
    </row>
    <row r="247" spans="1:72" x14ac:dyDescent="0.3">
      <c r="B247" t="s">
        <v>38</v>
      </c>
      <c r="C247" t="str">
        <f>IFERROR(VLOOKUP(B247,'class and classification'!$A$1:$B$338,2,FALSE),VLOOKUP(B247,'class and classification'!$A$340:$B$378,2,FALSE))</f>
        <v>Predominantly Rural</v>
      </c>
      <c r="D247" t="str">
        <f>IFERROR(VLOOKUP(B247,'class and classification'!$A$1:$C$338,3,FALSE),VLOOKUP(B247,'class and classification'!$A$340:$C$378,3,FALSE))</f>
        <v>SD</v>
      </c>
      <c r="E247">
        <v>68</v>
      </c>
      <c r="F247">
        <v>76</v>
      </c>
      <c r="G247">
        <v>83.1</v>
      </c>
      <c r="H247">
        <v>87.6</v>
      </c>
      <c r="I247">
        <v>92.2</v>
      </c>
      <c r="J247">
        <v>95.2</v>
      </c>
      <c r="AB247" t="s">
        <v>126</v>
      </c>
      <c r="AC247" t="str">
        <f>IFERROR(VLOOKUP(AB247,'class and classification'!$A$1:$B$338,2,FALSE),VLOOKUP(AB247,'class and classification'!$A$340:$B$378,2,FALSE))</f>
        <v>Urban with Significant Rural</v>
      </c>
      <c r="AD247" t="str">
        <f>IFERROR(VLOOKUP(AB247,'class and classification'!$A$1:$C$338,3,FALSE),VLOOKUP(AB247,'class and classification'!$A$340:$C$378,3,FALSE))</f>
        <v>SD</v>
      </c>
      <c r="AI247">
        <v>5.5</v>
      </c>
      <c r="AJ247">
        <v>29.5</v>
      </c>
      <c r="BB247" t="s">
        <v>245</v>
      </c>
      <c r="BC247" t="str">
        <f>IFERROR(VLOOKUP(BB247,'class and classification'!$A$1:$B$338,2,FALSE),VLOOKUP(BB247,'class and classification'!$A$340:$B$378,2,FALSE))</f>
        <v>Predominantly Rural</v>
      </c>
      <c r="BD247" t="str">
        <f>IFERROR(VLOOKUP(BB247,'class and classification'!$A$1:$C$338,3,FALSE),VLOOKUP(BB247,'class and classification'!$A$340:$C$378,3,FALSE))</f>
        <v>SD</v>
      </c>
      <c r="BG247">
        <v>10.199999999999999</v>
      </c>
      <c r="BH247">
        <v>12.3</v>
      </c>
      <c r="BI247">
        <v>23.6</v>
      </c>
      <c r="BJ247">
        <v>24.2</v>
      </c>
      <c r="BL247" t="s">
        <v>245</v>
      </c>
      <c r="BM247" t="str">
        <f>IFERROR(VLOOKUP(BL247,'class and classification'!$A$1:$B$338,2,FALSE),VLOOKUP(BL247,'class and classification'!$A$340:$B$378,2,FALSE))</f>
        <v>Predominantly Rural</v>
      </c>
      <c r="BN247" t="str">
        <f>IFERROR(VLOOKUP(BL247,'class and classification'!$A$1:$C$338,3,FALSE),VLOOKUP(BL247,'class and classification'!$A$340:$C$378,3,FALSE))</f>
        <v>SD</v>
      </c>
      <c r="BP247">
        <v>35.090000000000003</v>
      </c>
      <c r="BQ247">
        <v>54.01</v>
      </c>
      <c r="BR247">
        <v>54.28</v>
      </c>
      <c r="BS247">
        <v>57.1</v>
      </c>
      <c r="BT247">
        <v>58.15</v>
      </c>
    </row>
    <row r="248" spans="1:72" x14ac:dyDescent="0.3">
      <c r="B248" t="s">
        <v>41</v>
      </c>
      <c r="C248" t="str">
        <f>IFERROR(VLOOKUP(B248,'class and classification'!$A$1:$B$338,2,FALSE),VLOOKUP(B248,'class and classification'!$A$340:$B$378,2,FALSE))</f>
        <v>Urban with Significant Rural</v>
      </c>
      <c r="D248" t="str">
        <f>IFERROR(VLOOKUP(B248,'class and classification'!$A$1:$C$338,3,FALSE),VLOOKUP(B248,'class and classification'!$A$340:$C$378,3,FALSE))</f>
        <v>SD</v>
      </c>
      <c r="E248">
        <v>85</v>
      </c>
      <c r="F248">
        <v>85</v>
      </c>
      <c r="G248">
        <v>90.8</v>
      </c>
      <c r="H248">
        <v>93.899999999999991</v>
      </c>
      <c r="I248">
        <v>95</v>
      </c>
      <c r="J248">
        <v>95.2</v>
      </c>
      <c r="AB248" t="s">
        <v>213</v>
      </c>
      <c r="AC248" t="str">
        <f>IFERROR(VLOOKUP(AB248,'class and classification'!$A$1:$B$338,2,FALSE),VLOOKUP(AB248,'class and classification'!$A$340:$B$378,2,FALSE))</f>
        <v>Predominantly Rural</v>
      </c>
      <c r="AD248" t="str">
        <f>IFERROR(VLOOKUP(AB248,'class and classification'!$A$1:$C$338,3,FALSE),VLOOKUP(AB248,'class and classification'!$A$340:$C$378,3,FALSE))</f>
        <v>SD</v>
      </c>
      <c r="AI248">
        <v>4.9000000000000004</v>
      </c>
      <c r="AJ248">
        <v>5.8</v>
      </c>
      <c r="BB248" t="s">
        <v>287</v>
      </c>
      <c r="BC248" t="str">
        <f>IFERROR(VLOOKUP(BB248,'class and classification'!$A$1:$B$338,2,FALSE),VLOOKUP(BB248,'class and classification'!$A$340:$B$378,2,FALSE))</f>
        <v>Predominantly Rural</v>
      </c>
      <c r="BD248" t="str">
        <f>IFERROR(VLOOKUP(BB248,'class and classification'!$A$1:$C$338,3,FALSE),VLOOKUP(BB248,'class and classification'!$A$340:$C$378,3,FALSE))</f>
        <v>SD</v>
      </c>
      <c r="BG248">
        <v>13.2</v>
      </c>
      <c r="BH248">
        <v>14.9</v>
      </c>
      <c r="BI248">
        <v>16.5</v>
      </c>
      <c r="BJ248">
        <v>19</v>
      </c>
      <c r="BL248" t="s">
        <v>287</v>
      </c>
      <c r="BM248" t="str">
        <f>IFERROR(VLOOKUP(BL248,'class and classification'!$A$1:$B$338,2,FALSE),VLOOKUP(BL248,'class and classification'!$A$340:$B$378,2,FALSE))</f>
        <v>Predominantly Rural</v>
      </c>
      <c r="BN248" t="str">
        <f>IFERROR(VLOOKUP(BL248,'class and classification'!$A$1:$C$338,3,FALSE),VLOOKUP(BL248,'class and classification'!$A$340:$C$378,3,FALSE))</f>
        <v>SD</v>
      </c>
      <c r="BP248">
        <v>46.66</v>
      </c>
      <c r="BQ248">
        <v>64.17</v>
      </c>
      <c r="BR248">
        <v>69.75</v>
      </c>
      <c r="BS248">
        <v>70.459999999999994</v>
      </c>
      <c r="BT248">
        <v>72.64</v>
      </c>
    </row>
    <row r="249" spans="1:72" x14ac:dyDescent="0.3">
      <c r="B249" t="s">
        <v>58</v>
      </c>
      <c r="C249" t="str">
        <f>IFERROR(VLOOKUP(B249,'class and classification'!$A$1:$B$338,2,FALSE),VLOOKUP(B249,'class and classification'!$A$340:$B$378,2,FALSE))</f>
        <v>Predominantly Urban</v>
      </c>
      <c r="D249" t="str">
        <f>IFERROR(VLOOKUP(B249,'class and classification'!$A$1:$C$338,3,FALSE),VLOOKUP(B249,'class and classification'!$A$340:$C$378,3,FALSE))</f>
        <v>SD</v>
      </c>
      <c r="E249">
        <v>97</v>
      </c>
      <c r="F249">
        <v>97</v>
      </c>
      <c r="G249">
        <v>97.9</v>
      </c>
      <c r="H249">
        <v>98.699999999999989</v>
      </c>
      <c r="I249">
        <v>98.5</v>
      </c>
      <c r="J249">
        <v>98.3</v>
      </c>
      <c r="AB249" t="s">
        <v>224</v>
      </c>
      <c r="AC249" t="str">
        <f>IFERROR(VLOOKUP(AB249,'class and classification'!$A$1:$B$338,2,FALSE),VLOOKUP(AB249,'class and classification'!$A$340:$B$378,2,FALSE))</f>
        <v>Predominantly Rural</v>
      </c>
      <c r="AD249" t="str">
        <f>IFERROR(VLOOKUP(AB249,'class and classification'!$A$1:$C$338,3,FALSE),VLOOKUP(AB249,'class and classification'!$A$340:$C$378,3,FALSE))</f>
        <v>SD</v>
      </c>
      <c r="AI249">
        <v>7.4</v>
      </c>
      <c r="AJ249">
        <v>10.4</v>
      </c>
      <c r="BB249" t="s">
        <v>303</v>
      </c>
      <c r="BC249" t="str">
        <f>IFERROR(VLOOKUP(BB249,'class and classification'!$A$1:$B$338,2,FALSE),VLOOKUP(BB249,'class and classification'!$A$340:$B$378,2,FALSE))</f>
        <v>Predominantly Rural</v>
      </c>
      <c r="BD249" t="str">
        <f>IFERROR(VLOOKUP(BB249,'class and classification'!$A$1:$C$338,3,FALSE),VLOOKUP(BB249,'class and classification'!$A$340:$C$378,3,FALSE))</f>
        <v>SD</v>
      </c>
      <c r="BG249">
        <v>8</v>
      </c>
      <c r="BH249">
        <v>16.7</v>
      </c>
      <c r="BI249">
        <v>24.9</v>
      </c>
      <c r="BJ249">
        <v>42.2</v>
      </c>
      <c r="BL249" t="s">
        <v>303</v>
      </c>
      <c r="BM249" t="str">
        <f>IFERROR(VLOOKUP(BL249,'class and classification'!$A$1:$B$338,2,FALSE),VLOOKUP(BL249,'class and classification'!$A$340:$B$378,2,FALSE))</f>
        <v>Predominantly Rural</v>
      </c>
      <c r="BN249" t="str">
        <f>IFERROR(VLOOKUP(BL249,'class and classification'!$A$1:$C$338,3,FALSE),VLOOKUP(BL249,'class and classification'!$A$340:$C$378,3,FALSE))</f>
        <v>SD</v>
      </c>
      <c r="BP249">
        <v>24.48</v>
      </c>
      <c r="BQ249">
        <v>53.69</v>
      </c>
      <c r="BR249">
        <v>52.49</v>
      </c>
      <c r="BS249">
        <v>52.6</v>
      </c>
      <c r="BT249">
        <v>52.8</v>
      </c>
    </row>
    <row r="250" spans="1:72" x14ac:dyDescent="0.3">
      <c r="B250" t="s">
        <v>61</v>
      </c>
      <c r="C250" t="str">
        <f>IFERROR(VLOOKUP(B250,'class and classification'!$A$1:$B$338,2,FALSE),VLOOKUP(B250,'class and classification'!$A$340:$B$378,2,FALSE))</f>
        <v>Predominantly Urban</v>
      </c>
      <c r="D250" t="str">
        <f>IFERROR(VLOOKUP(B250,'class and classification'!$A$1:$C$338,3,FALSE),VLOOKUP(B250,'class and classification'!$A$340:$C$378,3,FALSE))</f>
        <v>SD</v>
      </c>
      <c r="E250">
        <v>86</v>
      </c>
      <c r="F250">
        <v>86</v>
      </c>
      <c r="G250">
        <v>91.4</v>
      </c>
      <c r="H250">
        <v>93.4</v>
      </c>
      <c r="I250">
        <v>94.8</v>
      </c>
      <c r="J250">
        <v>95.2</v>
      </c>
      <c r="AB250" t="s">
        <v>227</v>
      </c>
      <c r="AC250" t="str">
        <f>IFERROR(VLOOKUP(AB250,'class and classification'!$A$1:$B$338,2,FALSE),VLOOKUP(AB250,'class and classification'!$A$340:$B$378,2,FALSE))</f>
        <v>Urban with Significant Rural</v>
      </c>
      <c r="AD250" t="str">
        <f>IFERROR(VLOOKUP(AB250,'class and classification'!$A$1:$C$338,3,FALSE),VLOOKUP(AB250,'class and classification'!$A$340:$C$378,3,FALSE))</f>
        <v>SD</v>
      </c>
      <c r="AI250">
        <v>2.6</v>
      </c>
      <c r="AJ250">
        <v>3.8</v>
      </c>
      <c r="BB250" t="s">
        <v>100</v>
      </c>
      <c r="BC250" t="str">
        <f>IFERROR(VLOOKUP(BB250,'class and classification'!$A$1:$B$338,2,FALSE),VLOOKUP(BB250,'class and classification'!$A$340:$B$378,2,FALSE))</f>
        <v>Predominantly Urban</v>
      </c>
      <c r="BD250" t="str">
        <f>IFERROR(VLOOKUP(BB250,'class and classification'!$A$1:$C$338,3,FALSE),VLOOKUP(BB250,'class and classification'!$A$340:$C$378,3,FALSE))</f>
        <v>SD</v>
      </c>
      <c r="BG250">
        <v>1.3</v>
      </c>
      <c r="BH250">
        <v>2.9</v>
      </c>
      <c r="BI250">
        <v>4.5</v>
      </c>
      <c r="BJ250">
        <v>15.7</v>
      </c>
      <c r="BL250" t="s">
        <v>100</v>
      </c>
      <c r="BM250" t="str">
        <f>IFERROR(VLOOKUP(BL250,'class and classification'!$A$1:$B$338,2,FALSE),VLOOKUP(BL250,'class and classification'!$A$340:$B$378,2,FALSE))</f>
        <v>Predominantly Urban</v>
      </c>
      <c r="BN250" t="str">
        <f>IFERROR(VLOOKUP(BL250,'class and classification'!$A$1:$C$338,3,FALSE),VLOOKUP(BL250,'class and classification'!$A$340:$C$378,3,FALSE))</f>
        <v>SD</v>
      </c>
      <c r="BP250">
        <v>67.540000000000006</v>
      </c>
      <c r="BQ250">
        <v>82.37</v>
      </c>
      <c r="BR250">
        <v>92.27</v>
      </c>
      <c r="BS250">
        <v>95.87</v>
      </c>
      <c r="BT250">
        <v>95.95</v>
      </c>
    </row>
    <row r="251" spans="1:72" x14ac:dyDescent="0.3">
      <c r="B251" t="s">
        <v>70</v>
      </c>
      <c r="C251" t="str">
        <f>IFERROR(VLOOKUP(B251,'class and classification'!$A$1:$B$338,2,FALSE),VLOOKUP(B251,'class and classification'!$A$340:$B$378,2,FALSE))</f>
        <v>Urban with Significant Rural</v>
      </c>
      <c r="D251" t="str">
        <f>IFERROR(VLOOKUP(B251,'class and classification'!$A$1:$C$338,3,FALSE),VLOOKUP(B251,'class and classification'!$A$340:$C$378,3,FALSE))</f>
        <v>SD</v>
      </c>
      <c r="E251">
        <v>84</v>
      </c>
      <c r="F251">
        <v>88</v>
      </c>
      <c r="G251">
        <v>91.9</v>
      </c>
      <c r="H251">
        <v>92.1</v>
      </c>
      <c r="I251">
        <v>94</v>
      </c>
      <c r="J251">
        <v>95.8</v>
      </c>
      <c r="AB251" t="s">
        <v>230</v>
      </c>
      <c r="AC251" t="str">
        <f>IFERROR(VLOOKUP(AB251,'class and classification'!$A$1:$B$338,2,FALSE),VLOOKUP(AB251,'class and classification'!$A$340:$B$378,2,FALSE))</f>
        <v>Predominantly Rural</v>
      </c>
      <c r="AD251" t="str">
        <f>IFERROR(VLOOKUP(AB251,'class and classification'!$A$1:$C$338,3,FALSE),VLOOKUP(AB251,'class and classification'!$A$340:$C$378,3,FALSE))</f>
        <v>SD</v>
      </c>
      <c r="AI251">
        <v>19</v>
      </c>
      <c r="AJ251">
        <v>21.6</v>
      </c>
      <c r="BB251" t="s">
        <v>103</v>
      </c>
      <c r="BC251" t="str">
        <f>IFERROR(VLOOKUP(BB251,'class and classification'!$A$1:$B$338,2,FALSE),VLOOKUP(BB251,'class and classification'!$A$340:$B$378,2,FALSE))</f>
        <v>Predominantly Urban</v>
      </c>
      <c r="BD251" t="str">
        <f>IFERROR(VLOOKUP(BB251,'class and classification'!$A$1:$C$338,3,FALSE),VLOOKUP(BB251,'class and classification'!$A$340:$C$378,3,FALSE))</f>
        <v>SD</v>
      </c>
      <c r="BG251">
        <v>2.8</v>
      </c>
      <c r="BH251">
        <v>3</v>
      </c>
      <c r="BI251">
        <v>60.2</v>
      </c>
      <c r="BJ251">
        <v>67.8</v>
      </c>
      <c r="BL251" t="s">
        <v>103</v>
      </c>
      <c r="BM251" t="str">
        <f>IFERROR(VLOOKUP(BL251,'class and classification'!$A$1:$B$338,2,FALSE),VLOOKUP(BL251,'class and classification'!$A$340:$B$378,2,FALSE))</f>
        <v>Predominantly Urban</v>
      </c>
      <c r="BN251" t="str">
        <f>IFERROR(VLOOKUP(BL251,'class and classification'!$A$1:$C$338,3,FALSE),VLOOKUP(BL251,'class and classification'!$A$340:$C$378,3,FALSE))</f>
        <v>SD</v>
      </c>
      <c r="BP251">
        <v>55.47</v>
      </c>
      <c r="BQ251">
        <v>80.41</v>
      </c>
      <c r="BR251">
        <v>84.77</v>
      </c>
      <c r="BS251">
        <v>81.66</v>
      </c>
      <c r="BT251">
        <v>86.1</v>
      </c>
    </row>
    <row r="252" spans="1:72" x14ac:dyDescent="0.3">
      <c r="B252" t="s">
        <v>102</v>
      </c>
      <c r="C252" t="str">
        <f>IFERROR(VLOOKUP(B252,'class and classification'!$A$1:$B$338,2,FALSE),VLOOKUP(B252,'class and classification'!$A$340:$B$378,2,FALSE))</f>
        <v>Urban with Significant Rural</v>
      </c>
      <c r="D252" t="str">
        <f>IFERROR(VLOOKUP(B252,'class and classification'!$A$1:$C$338,3,FALSE),VLOOKUP(B252,'class and classification'!$A$340:$C$378,3,FALSE))</f>
        <v>SD</v>
      </c>
      <c r="E252">
        <v>82</v>
      </c>
      <c r="F252">
        <v>90</v>
      </c>
      <c r="G252">
        <v>93.9</v>
      </c>
      <c r="H252">
        <v>92.7</v>
      </c>
      <c r="I252">
        <v>94.3</v>
      </c>
      <c r="J252">
        <v>95.2</v>
      </c>
      <c r="AB252" t="s">
        <v>9</v>
      </c>
      <c r="AC252" t="str">
        <f>IFERROR(VLOOKUP(AB252,'class and classification'!$A$1:$B$338,2,FALSE),VLOOKUP(AB252,'class and classification'!$A$340:$B$378,2,FALSE))</f>
        <v>Predominantly Urban</v>
      </c>
      <c r="AD252" t="str">
        <f>IFERROR(VLOOKUP(AB252,'class and classification'!$A$1:$C$338,3,FALSE),VLOOKUP(AB252,'class and classification'!$A$340:$C$378,3,FALSE))</f>
        <v>SD</v>
      </c>
      <c r="AI252">
        <v>23.6</v>
      </c>
      <c r="AJ252">
        <v>25.2</v>
      </c>
      <c r="BB252" t="s">
        <v>118</v>
      </c>
      <c r="BC252" t="str">
        <f>IFERROR(VLOOKUP(BB252,'class and classification'!$A$1:$B$338,2,FALSE),VLOOKUP(BB252,'class and classification'!$A$340:$B$378,2,FALSE))</f>
        <v>Predominantly Urban</v>
      </c>
      <c r="BD252" t="str">
        <f>IFERROR(VLOOKUP(BB252,'class and classification'!$A$1:$C$338,3,FALSE),VLOOKUP(BB252,'class and classification'!$A$340:$C$378,3,FALSE))</f>
        <v>SD</v>
      </c>
      <c r="BG252">
        <v>2</v>
      </c>
      <c r="BH252">
        <v>2.6</v>
      </c>
      <c r="BI252">
        <v>2.7</v>
      </c>
      <c r="BJ252">
        <v>3.6</v>
      </c>
      <c r="BL252" t="s">
        <v>118</v>
      </c>
      <c r="BM252" t="str">
        <f>IFERROR(VLOOKUP(BL252,'class and classification'!$A$1:$B$338,2,FALSE),VLOOKUP(BL252,'class and classification'!$A$340:$B$378,2,FALSE))</f>
        <v>Predominantly Urban</v>
      </c>
      <c r="BN252" t="str">
        <f>IFERROR(VLOOKUP(BL252,'class and classification'!$A$1:$C$338,3,FALSE),VLOOKUP(BL252,'class and classification'!$A$340:$C$378,3,FALSE))</f>
        <v>SD</v>
      </c>
      <c r="BP252">
        <v>51.1</v>
      </c>
      <c r="BQ252">
        <v>73.36</v>
      </c>
      <c r="BR252">
        <v>76.680000000000007</v>
      </c>
      <c r="BS252">
        <v>77.040000000000006</v>
      </c>
      <c r="BT252">
        <v>76.56</v>
      </c>
    </row>
    <row r="253" spans="1:72" x14ac:dyDescent="0.3">
      <c r="B253" t="s">
        <v>125</v>
      </c>
      <c r="C253" t="str">
        <f>IFERROR(VLOOKUP(B253,'class and classification'!$A$1:$B$338,2,FALSE),VLOOKUP(B253,'class and classification'!$A$340:$B$378,2,FALSE))</f>
        <v>Predominantly Urban</v>
      </c>
      <c r="D253" t="str">
        <f>IFERROR(VLOOKUP(B253,'class and classification'!$A$1:$C$338,3,FALSE),VLOOKUP(B253,'class and classification'!$A$340:$C$378,3,FALSE))</f>
        <v>SD</v>
      </c>
      <c r="E253">
        <v>97</v>
      </c>
      <c r="F253">
        <v>97</v>
      </c>
      <c r="G253">
        <v>97.2</v>
      </c>
      <c r="H253">
        <v>96.7</v>
      </c>
      <c r="I253">
        <v>96.5</v>
      </c>
      <c r="J253">
        <v>97.2</v>
      </c>
      <c r="AB253" t="s">
        <v>32</v>
      </c>
      <c r="AC253" t="str">
        <f>IFERROR(VLOOKUP(AB253,'class and classification'!$A$1:$B$338,2,FALSE),VLOOKUP(AB253,'class and classification'!$A$340:$B$378,2,FALSE))</f>
        <v>Urban with Significant Rural</v>
      </c>
      <c r="AD253" t="str">
        <f>IFERROR(VLOOKUP(AB253,'class and classification'!$A$1:$C$338,3,FALSE),VLOOKUP(AB253,'class and classification'!$A$340:$C$378,3,FALSE))</f>
        <v>SD</v>
      </c>
      <c r="AI253">
        <v>13.6</v>
      </c>
      <c r="AJ253">
        <v>15</v>
      </c>
      <c r="BB253" t="s">
        <v>176</v>
      </c>
      <c r="BC253" t="str">
        <f>IFERROR(VLOOKUP(BB253,'class and classification'!$A$1:$B$338,2,FALSE),VLOOKUP(BB253,'class and classification'!$A$340:$B$378,2,FALSE))</f>
        <v>Urban with Significant Rural</v>
      </c>
      <c r="BD253" t="str">
        <f>IFERROR(VLOOKUP(BB253,'class and classification'!$A$1:$C$338,3,FALSE),VLOOKUP(BB253,'class and classification'!$A$340:$C$378,3,FALSE))</f>
        <v>SD</v>
      </c>
      <c r="BG253">
        <v>4.4000000000000004</v>
      </c>
      <c r="BH253">
        <v>5.6</v>
      </c>
      <c r="BI253">
        <v>10.3</v>
      </c>
      <c r="BJ253">
        <v>11</v>
      </c>
      <c r="BL253" t="s">
        <v>176</v>
      </c>
      <c r="BM253" t="str">
        <f>IFERROR(VLOOKUP(BL253,'class and classification'!$A$1:$B$338,2,FALSE),VLOOKUP(BL253,'class and classification'!$A$340:$B$378,2,FALSE))</f>
        <v>Urban with Significant Rural</v>
      </c>
      <c r="BN253" t="str">
        <f>IFERROR(VLOOKUP(BL253,'class and classification'!$A$1:$C$338,3,FALSE),VLOOKUP(BL253,'class and classification'!$A$340:$C$378,3,FALSE))</f>
        <v>SD</v>
      </c>
      <c r="BP253">
        <v>53.94</v>
      </c>
      <c r="BQ253">
        <v>63.89</v>
      </c>
      <c r="BR253">
        <v>62.28</v>
      </c>
      <c r="BS253">
        <v>62.02</v>
      </c>
      <c r="BT253">
        <v>62.71</v>
      </c>
    </row>
    <row r="254" spans="1:72" x14ac:dyDescent="0.3">
      <c r="B254" t="s">
        <v>163</v>
      </c>
      <c r="C254" t="str">
        <f>IFERROR(VLOOKUP(B254,'class and classification'!$A$1:$B$338,2,FALSE),VLOOKUP(B254,'class and classification'!$A$340:$B$378,2,FALSE))</f>
        <v>Predominantly Rural</v>
      </c>
      <c r="D254" t="str">
        <f>IFERROR(VLOOKUP(B254,'class and classification'!$A$1:$C$338,3,FALSE),VLOOKUP(B254,'class and classification'!$A$340:$C$378,3,FALSE))</f>
        <v>SD</v>
      </c>
      <c r="E254">
        <v>71</v>
      </c>
      <c r="F254">
        <v>77</v>
      </c>
      <c r="G254">
        <v>83.2</v>
      </c>
      <c r="H254">
        <v>90.6</v>
      </c>
      <c r="I254">
        <v>93.5</v>
      </c>
      <c r="J254">
        <v>94.6</v>
      </c>
      <c r="AB254" t="s">
        <v>66</v>
      </c>
      <c r="AC254" t="str">
        <f>IFERROR(VLOOKUP(AB254,'class and classification'!$A$1:$B$338,2,FALSE),VLOOKUP(AB254,'class and classification'!$A$340:$B$378,2,FALSE))</f>
        <v>Predominantly Urban</v>
      </c>
      <c r="AD254" t="str">
        <f>IFERROR(VLOOKUP(AB254,'class and classification'!$A$1:$C$338,3,FALSE),VLOOKUP(AB254,'class and classification'!$A$340:$C$378,3,FALSE))</f>
        <v>SD</v>
      </c>
      <c r="AI254">
        <v>22.4</v>
      </c>
      <c r="AJ254">
        <v>23.8</v>
      </c>
      <c r="BB254" t="s">
        <v>210</v>
      </c>
      <c r="BC254" t="str">
        <f>IFERROR(VLOOKUP(BB254,'class and classification'!$A$1:$B$338,2,FALSE),VLOOKUP(BB254,'class and classification'!$A$340:$B$378,2,FALSE))</f>
        <v>Predominantly Urban</v>
      </c>
      <c r="BD254" t="str">
        <f>IFERROR(VLOOKUP(BB254,'class and classification'!$A$1:$C$338,3,FALSE),VLOOKUP(BB254,'class and classification'!$A$340:$C$378,3,FALSE))</f>
        <v>SD</v>
      </c>
      <c r="BG254">
        <v>2.2000000000000002</v>
      </c>
      <c r="BH254">
        <v>3</v>
      </c>
      <c r="BI254">
        <v>19.7</v>
      </c>
      <c r="BJ254">
        <v>25.8</v>
      </c>
      <c r="BL254" t="s">
        <v>210</v>
      </c>
      <c r="BM254" t="str">
        <f>IFERROR(VLOOKUP(BL254,'class and classification'!$A$1:$B$338,2,FALSE),VLOOKUP(BL254,'class and classification'!$A$340:$B$378,2,FALSE))</f>
        <v>Predominantly Urban</v>
      </c>
      <c r="BN254" t="str">
        <f>IFERROR(VLOOKUP(BL254,'class and classification'!$A$1:$C$338,3,FALSE),VLOOKUP(BL254,'class and classification'!$A$340:$C$378,3,FALSE))</f>
        <v>SD</v>
      </c>
      <c r="BP254">
        <v>58.45</v>
      </c>
      <c r="BQ254">
        <v>76.27</v>
      </c>
      <c r="BR254">
        <v>82.05</v>
      </c>
      <c r="BS254">
        <v>83.97</v>
      </c>
      <c r="BT254">
        <v>84.56</v>
      </c>
    </row>
    <row r="255" spans="1:72" x14ac:dyDescent="0.3">
      <c r="B255" t="s">
        <v>215</v>
      </c>
      <c r="C255" t="str">
        <f>IFERROR(VLOOKUP(B255,'class and classification'!$A$1:$B$338,2,FALSE),VLOOKUP(B255,'class and classification'!$A$340:$B$378,2,FALSE))</f>
        <v>Predominantly Urban</v>
      </c>
      <c r="D255" t="str">
        <f>IFERROR(VLOOKUP(B255,'class and classification'!$A$1:$C$338,3,FALSE),VLOOKUP(B255,'class and classification'!$A$340:$C$378,3,FALSE))</f>
        <v>SD</v>
      </c>
      <c r="E255">
        <v>89</v>
      </c>
      <c r="F255">
        <v>88</v>
      </c>
      <c r="G255">
        <v>92</v>
      </c>
      <c r="H255">
        <v>94.4</v>
      </c>
      <c r="I255">
        <v>97</v>
      </c>
      <c r="J255">
        <v>97.7</v>
      </c>
      <c r="AB255" t="s">
        <v>83</v>
      </c>
      <c r="AC255" t="str">
        <f>IFERROR(VLOOKUP(AB255,'class and classification'!$A$1:$B$338,2,FALSE),VLOOKUP(AB255,'class and classification'!$A$340:$B$378,2,FALSE))</f>
        <v>Predominantly Rural</v>
      </c>
      <c r="AD255" t="str">
        <f>IFERROR(VLOOKUP(AB255,'class and classification'!$A$1:$C$338,3,FALSE),VLOOKUP(AB255,'class and classification'!$A$340:$C$378,3,FALSE))</f>
        <v>SD</v>
      </c>
      <c r="AI255">
        <v>7.7</v>
      </c>
      <c r="AJ255">
        <v>9.4</v>
      </c>
      <c r="BB255" t="s">
        <v>220</v>
      </c>
      <c r="BC255" t="str">
        <f>IFERROR(VLOOKUP(BB255,'class and classification'!$A$1:$B$338,2,FALSE),VLOOKUP(BB255,'class and classification'!$A$340:$B$378,2,FALSE))</f>
        <v>Predominantly Urban</v>
      </c>
      <c r="BD255" t="str">
        <f>IFERROR(VLOOKUP(BB255,'class and classification'!$A$1:$C$338,3,FALSE),VLOOKUP(BB255,'class and classification'!$A$340:$C$378,3,FALSE))</f>
        <v>SD</v>
      </c>
      <c r="BG255">
        <v>1.7</v>
      </c>
      <c r="BH255">
        <v>3.3</v>
      </c>
      <c r="BI255">
        <v>3.1</v>
      </c>
      <c r="BJ255">
        <v>6.8</v>
      </c>
      <c r="BL255" t="s">
        <v>220</v>
      </c>
      <c r="BM255" t="str">
        <f>IFERROR(VLOOKUP(BL255,'class and classification'!$A$1:$B$338,2,FALSE),VLOOKUP(BL255,'class and classification'!$A$340:$B$378,2,FALSE))</f>
        <v>Predominantly Urban</v>
      </c>
      <c r="BN255" t="str">
        <f>IFERROR(VLOOKUP(BL255,'class and classification'!$A$1:$C$338,3,FALSE),VLOOKUP(BL255,'class and classification'!$A$340:$C$378,3,FALSE))</f>
        <v>SD</v>
      </c>
      <c r="BP255">
        <v>71.81</v>
      </c>
      <c r="BQ255">
        <v>82.02</v>
      </c>
      <c r="BR255">
        <v>88.45</v>
      </c>
      <c r="BS255">
        <v>87.13</v>
      </c>
      <c r="BT255">
        <v>89.03</v>
      </c>
    </row>
    <row r="256" spans="1:72" x14ac:dyDescent="0.3">
      <c r="B256" t="s">
        <v>274</v>
      </c>
      <c r="C256" t="str">
        <f>IFERROR(VLOOKUP(B256,'class and classification'!$A$1:$B$338,2,FALSE),VLOOKUP(B256,'class and classification'!$A$340:$B$378,2,FALSE))</f>
        <v>Predominantly Rural</v>
      </c>
      <c r="D256" t="str">
        <f>IFERROR(VLOOKUP(B256,'class and classification'!$A$1:$C$338,3,FALSE),VLOOKUP(B256,'class and classification'!$A$340:$C$378,3,FALSE))</f>
        <v>SD</v>
      </c>
      <c r="E256">
        <v>79</v>
      </c>
      <c r="F256">
        <v>85</v>
      </c>
      <c r="G256">
        <v>90.1</v>
      </c>
      <c r="H256">
        <v>92.199999999999989</v>
      </c>
      <c r="I256">
        <v>95.4</v>
      </c>
      <c r="J256">
        <v>97.6</v>
      </c>
      <c r="AB256" t="s">
        <v>104</v>
      </c>
      <c r="AC256" t="str">
        <f>IFERROR(VLOOKUP(AB256,'class and classification'!$A$1:$B$338,2,FALSE),VLOOKUP(AB256,'class and classification'!$A$340:$B$378,2,FALSE))</f>
        <v>Predominantly Urban</v>
      </c>
      <c r="AD256" t="str">
        <f>IFERROR(VLOOKUP(AB256,'class and classification'!$A$1:$C$338,3,FALSE),VLOOKUP(AB256,'class and classification'!$A$340:$C$378,3,FALSE))</f>
        <v>SD</v>
      </c>
      <c r="AI256">
        <v>1.1000000000000001</v>
      </c>
      <c r="AJ256">
        <v>29</v>
      </c>
      <c r="BB256" t="s">
        <v>253</v>
      </c>
      <c r="BC256" t="str">
        <f>IFERROR(VLOOKUP(BB256,'class and classification'!$A$1:$B$338,2,FALSE),VLOOKUP(BB256,'class and classification'!$A$340:$B$378,2,FALSE))</f>
        <v>Predominantly Urban</v>
      </c>
      <c r="BD256" t="str">
        <f>IFERROR(VLOOKUP(BB256,'class and classification'!$A$1:$C$338,3,FALSE),VLOOKUP(BB256,'class and classification'!$A$340:$C$378,3,FALSE))</f>
        <v>SD</v>
      </c>
      <c r="BG256">
        <v>26.3</v>
      </c>
      <c r="BH256">
        <v>26.5</v>
      </c>
      <c r="BI256">
        <v>23</v>
      </c>
      <c r="BJ256">
        <v>23.3</v>
      </c>
      <c r="BL256" t="s">
        <v>253</v>
      </c>
      <c r="BM256" t="str">
        <f>IFERROR(VLOOKUP(BL256,'class and classification'!$A$1:$B$338,2,FALSE),VLOOKUP(BL256,'class and classification'!$A$340:$B$378,2,FALSE))</f>
        <v>Predominantly Urban</v>
      </c>
      <c r="BN256" t="str">
        <f>IFERROR(VLOOKUP(BL256,'class and classification'!$A$1:$C$338,3,FALSE),VLOOKUP(BL256,'class and classification'!$A$340:$C$378,3,FALSE))</f>
        <v>SD</v>
      </c>
      <c r="BP256">
        <v>74.23</v>
      </c>
      <c r="BQ256">
        <v>87.91</v>
      </c>
      <c r="BR256">
        <v>95.57</v>
      </c>
      <c r="BS256">
        <v>95.83</v>
      </c>
      <c r="BT256">
        <v>97.07</v>
      </c>
    </row>
    <row r="257" spans="1:72" x14ac:dyDescent="0.3">
      <c r="B257" t="s">
        <v>286</v>
      </c>
      <c r="C257" t="str">
        <f>IFERROR(VLOOKUP(B257,'class and classification'!$A$1:$B$338,2,FALSE),VLOOKUP(B257,'class and classification'!$A$340:$B$378,2,FALSE))</f>
        <v>Predominantly Rural</v>
      </c>
      <c r="D257" t="str">
        <f>IFERROR(VLOOKUP(B257,'class and classification'!$A$1:$C$338,3,FALSE),VLOOKUP(B257,'class and classification'!$A$340:$C$378,3,FALSE))</f>
        <v>SD</v>
      </c>
      <c r="E257">
        <v>60</v>
      </c>
      <c r="F257">
        <v>67</v>
      </c>
      <c r="G257">
        <v>80.599999999999994</v>
      </c>
      <c r="H257">
        <v>84.1</v>
      </c>
      <c r="I257">
        <v>87.5</v>
      </c>
      <c r="J257">
        <v>92.8</v>
      </c>
      <c r="AB257" t="s">
        <v>135</v>
      </c>
      <c r="AC257" t="str">
        <f>IFERROR(VLOOKUP(AB257,'class and classification'!$A$1:$B$338,2,FALSE),VLOOKUP(AB257,'class and classification'!$A$340:$B$378,2,FALSE))</f>
        <v>Predominantly Rural</v>
      </c>
      <c r="AD257" t="str">
        <f>IFERROR(VLOOKUP(AB257,'class and classification'!$A$1:$C$338,3,FALSE),VLOOKUP(AB257,'class and classification'!$A$340:$C$378,3,FALSE))</f>
        <v>SD</v>
      </c>
      <c r="AI257">
        <v>4.0999999999999996</v>
      </c>
      <c r="AJ257">
        <v>4.5</v>
      </c>
      <c r="BB257" t="s">
        <v>265</v>
      </c>
      <c r="BC257" t="str">
        <f>IFERROR(VLOOKUP(BB257,'class and classification'!$A$1:$B$338,2,FALSE),VLOOKUP(BB257,'class and classification'!$A$340:$B$378,2,FALSE))</f>
        <v>Predominantly Urban</v>
      </c>
      <c r="BD257" t="str">
        <f>IFERROR(VLOOKUP(BB257,'class and classification'!$A$1:$C$338,3,FALSE),VLOOKUP(BB257,'class and classification'!$A$340:$C$378,3,FALSE))</f>
        <v>SD</v>
      </c>
      <c r="BG257">
        <v>5.4</v>
      </c>
      <c r="BH257">
        <v>6.5</v>
      </c>
      <c r="BI257">
        <v>7.6</v>
      </c>
      <c r="BJ257">
        <v>12.9</v>
      </c>
      <c r="BL257" t="s">
        <v>265</v>
      </c>
      <c r="BM257" t="str">
        <f>IFERROR(VLOOKUP(BL257,'class and classification'!$A$1:$B$338,2,FALSE),VLOOKUP(BL257,'class and classification'!$A$340:$B$378,2,FALSE))</f>
        <v>Predominantly Urban</v>
      </c>
      <c r="BN257" t="str">
        <f>IFERROR(VLOOKUP(BL257,'class and classification'!$A$1:$C$338,3,FALSE),VLOOKUP(BL257,'class and classification'!$A$340:$C$378,3,FALSE))</f>
        <v>SD</v>
      </c>
      <c r="BP257">
        <v>44.61</v>
      </c>
      <c r="BQ257">
        <v>68.48</v>
      </c>
      <c r="BR257">
        <v>77.69</v>
      </c>
      <c r="BS257">
        <v>77.45</v>
      </c>
      <c r="BT257">
        <v>79.16</v>
      </c>
    </row>
    <row r="258" spans="1:72" x14ac:dyDescent="0.3">
      <c r="AB258" t="s">
        <v>183</v>
      </c>
      <c r="AC258" t="str">
        <f>IFERROR(VLOOKUP(AB258,'class and classification'!$A$1:$B$338,2,FALSE),VLOOKUP(AB258,'class and classification'!$A$340:$B$378,2,FALSE))</f>
        <v>Predominantly Urban</v>
      </c>
      <c r="AD258" t="str">
        <f>IFERROR(VLOOKUP(AB258,'class and classification'!$A$1:$C$338,3,FALSE),VLOOKUP(AB258,'class and classification'!$A$340:$C$378,3,FALSE))</f>
        <v>SD</v>
      </c>
      <c r="AI258">
        <v>21.4</v>
      </c>
      <c r="AJ258">
        <v>32.4</v>
      </c>
      <c r="BB258" t="s">
        <v>271</v>
      </c>
      <c r="BC258" t="str">
        <f>IFERROR(VLOOKUP(BB258,'class and classification'!$A$1:$B$338,2,FALSE),VLOOKUP(BB258,'class and classification'!$A$340:$B$378,2,FALSE))</f>
        <v>Urban with Significant Rural</v>
      </c>
      <c r="BD258" t="str">
        <f>IFERROR(VLOOKUP(BB258,'class and classification'!$A$1:$C$338,3,FALSE),VLOOKUP(BB258,'class and classification'!$A$340:$C$378,3,FALSE))</f>
        <v>SD</v>
      </c>
      <c r="BG258">
        <v>3.4</v>
      </c>
      <c r="BH258">
        <v>5.7</v>
      </c>
      <c r="BI258">
        <v>11.3</v>
      </c>
      <c r="BJ258">
        <v>15.4</v>
      </c>
      <c r="BL258" t="s">
        <v>271</v>
      </c>
      <c r="BM258" t="str">
        <f>IFERROR(VLOOKUP(BL258,'class and classification'!$A$1:$B$338,2,FALSE),VLOOKUP(BL258,'class and classification'!$A$340:$B$378,2,FALSE))</f>
        <v>Urban with Significant Rural</v>
      </c>
      <c r="BN258" t="str">
        <f>IFERROR(VLOOKUP(BL258,'class and classification'!$A$1:$C$338,3,FALSE),VLOOKUP(BL258,'class and classification'!$A$340:$C$378,3,FALSE))</f>
        <v>SD</v>
      </c>
      <c r="BP258">
        <v>54.14</v>
      </c>
      <c r="BQ258">
        <v>72.150000000000006</v>
      </c>
      <c r="BR258">
        <v>72.56</v>
      </c>
      <c r="BS258">
        <v>73.25</v>
      </c>
      <c r="BT258">
        <v>73.959999999999994</v>
      </c>
    </row>
    <row r="259" spans="1:72" x14ac:dyDescent="0.3">
      <c r="A259" t="s">
        <v>327</v>
      </c>
      <c r="B259" t="s">
        <v>327</v>
      </c>
      <c r="C259" t="str">
        <f>IFERROR(VLOOKUP(B259,'class and classification'!$A$1:$B$338,2,FALSE),VLOOKUP(B259,'class and classification'!$A$340:$B$378,2,FALSE))</f>
        <v>Urban with Significant Rural</v>
      </c>
      <c r="D259" t="str">
        <f>IFERROR(VLOOKUP(B259,'class and classification'!$A$1:$C$338,3,FALSE),VLOOKUP(B259,'class and classification'!$A$340:$C$378,3,FALSE))</f>
        <v>SC</v>
      </c>
      <c r="AB259" t="s">
        <v>238</v>
      </c>
      <c r="AC259" t="str">
        <f>IFERROR(VLOOKUP(AB259,'class and classification'!$A$1:$B$338,2,FALSE),VLOOKUP(AB259,'class and classification'!$A$340:$B$378,2,FALSE))</f>
        <v>Urban with Significant Rural</v>
      </c>
      <c r="AD259" t="str">
        <f>IFERROR(VLOOKUP(AB259,'class and classification'!$A$1:$C$338,3,FALSE),VLOOKUP(AB259,'class and classification'!$A$340:$C$378,3,FALSE))</f>
        <v>SD</v>
      </c>
      <c r="AI259">
        <v>16.899999999999999</v>
      </c>
      <c r="AJ259">
        <v>38.6</v>
      </c>
      <c r="BB259" t="s">
        <v>295</v>
      </c>
      <c r="BC259" t="str">
        <f>IFERROR(VLOOKUP(BB259,'class and classification'!$A$1:$B$338,2,FALSE),VLOOKUP(BB259,'class and classification'!$A$340:$B$378,2,FALSE))</f>
        <v>Predominantly Rural</v>
      </c>
      <c r="BD259" t="str">
        <f>IFERROR(VLOOKUP(BB259,'class and classification'!$A$1:$C$338,3,FALSE),VLOOKUP(BB259,'class and classification'!$A$340:$C$378,3,FALSE))</f>
        <v>SD</v>
      </c>
      <c r="BG259">
        <v>3</v>
      </c>
      <c r="BH259">
        <v>4.3</v>
      </c>
      <c r="BI259">
        <v>5.4</v>
      </c>
      <c r="BJ259">
        <v>14.5</v>
      </c>
      <c r="BL259" t="s">
        <v>295</v>
      </c>
      <c r="BM259" t="str">
        <f>IFERROR(VLOOKUP(BL259,'class and classification'!$A$1:$B$338,2,FALSE),VLOOKUP(BL259,'class and classification'!$A$340:$B$378,2,FALSE))</f>
        <v>Predominantly Rural</v>
      </c>
      <c r="BN259" t="str">
        <f>IFERROR(VLOOKUP(BL259,'class and classification'!$A$1:$C$338,3,FALSE),VLOOKUP(BL259,'class and classification'!$A$340:$C$378,3,FALSE))</f>
        <v>SD</v>
      </c>
      <c r="BP259">
        <v>37.96</v>
      </c>
      <c r="BQ259">
        <v>66.05</v>
      </c>
      <c r="BR259">
        <v>66.75</v>
      </c>
      <c r="BS259">
        <v>69.75</v>
      </c>
      <c r="BT259">
        <v>69.180000000000007</v>
      </c>
    </row>
    <row r="260" spans="1:72" x14ac:dyDescent="0.3">
      <c r="B260" t="s">
        <v>62</v>
      </c>
      <c r="C260" t="str">
        <f>IFERROR(VLOOKUP(B260,'class and classification'!$A$1:$B$338,2,FALSE),VLOOKUP(B260,'class and classification'!$A$340:$B$378,2,FALSE))</f>
        <v>Predominantly Urban</v>
      </c>
      <c r="D260" t="str">
        <f>IFERROR(VLOOKUP(B260,'class and classification'!$A$1:$C$338,3,FALSE),VLOOKUP(B260,'class and classification'!$A$340:$C$378,3,FALSE))</f>
        <v>SD</v>
      </c>
      <c r="E260">
        <v>93</v>
      </c>
      <c r="F260">
        <v>93</v>
      </c>
      <c r="G260">
        <v>96.899999999999991</v>
      </c>
      <c r="H260">
        <v>97.699999999999989</v>
      </c>
      <c r="I260">
        <v>98.6</v>
      </c>
      <c r="J260">
        <v>98.7</v>
      </c>
      <c r="AB260" t="s">
        <v>29</v>
      </c>
      <c r="AC260" t="str">
        <f>IFERROR(VLOOKUP(AB260,'class and classification'!$A$1:$B$338,2,FALSE),VLOOKUP(AB260,'class and classification'!$A$340:$B$378,2,FALSE))</f>
        <v>Predominantly Urban</v>
      </c>
      <c r="AD260" t="str">
        <f>IFERROR(VLOOKUP(AB260,'class and classification'!$A$1:$C$338,3,FALSE),VLOOKUP(AB260,'class and classification'!$A$340:$C$378,3,FALSE))</f>
        <v>SD</v>
      </c>
      <c r="AI260">
        <v>33.6</v>
      </c>
      <c r="AJ260">
        <v>33.5</v>
      </c>
      <c r="BB260" t="s">
        <v>311</v>
      </c>
      <c r="BC260" t="str">
        <f>IFERROR(VLOOKUP(BB260,'class and classification'!$A$1:$B$338,2,FALSE),VLOOKUP(BB260,'class and classification'!$A$340:$B$378,2,FALSE))</f>
        <v>Predominantly Urban</v>
      </c>
      <c r="BD260" t="str">
        <f>IFERROR(VLOOKUP(BB260,'class and classification'!$A$1:$C$338,3,FALSE),VLOOKUP(BB260,'class and classification'!$A$340:$C$378,3,FALSE))</f>
        <v>SD</v>
      </c>
      <c r="BG260">
        <v>2.2000000000000002</v>
      </c>
      <c r="BH260">
        <v>3.4</v>
      </c>
      <c r="BI260">
        <v>3.4</v>
      </c>
      <c r="BJ260">
        <v>3.9</v>
      </c>
      <c r="BL260" t="s">
        <v>311</v>
      </c>
      <c r="BM260" t="str">
        <f>IFERROR(VLOOKUP(BL260,'class and classification'!$A$1:$B$338,2,FALSE),VLOOKUP(BL260,'class and classification'!$A$340:$B$378,2,FALSE))</f>
        <v>Predominantly Urban</v>
      </c>
      <c r="BN260" t="str">
        <f>IFERROR(VLOOKUP(BL260,'class and classification'!$A$1:$C$338,3,FALSE),VLOOKUP(BL260,'class and classification'!$A$340:$C$378,3,FALSE))</f>
        <v>SD</v>
      </c>
      <c r="BP260">
        <v>68.34</v>
      </c>
      <c r="BQ260">
        <v>86.37</v>
      </c>
      <c r="BR260">
        <v>89.15</v>
      </c>
      <c r="BS260">
        <v>87.67</v>
      </c>
      <c r="BT260">
        <v>88.27</v>
      </c>
    </row>
    <row r="261" spans="1:72" x14ac:dyDescent="0.3">
      <c r="B261" t="s">
        <v>73</v>
      </c>
      <c r="C261" t="str">
        <f>IFERROR(VLOOKUP(B261,'class and classification'!$A$1:$B$338,2,FALSE),VLOOKUP(B261,'class and classification'!$A$340:$B$378,2,FALSE))</f>
        <v>Predominantly Rural</v>
      </c>
      <c r="D261" t="str">
        <f>IFERROR(VLOOKUP(B261,'class and classification'!$A$1:$C$338,3,FALSE),VLOOKUP(B261,'class and classification'!$A$340:$C$378,3,FALSE))</f>
        <v>SD</v>
      </c>
      <c r="E261">
        <v>65</v>
      </c>
      <c r="F261">
        <v>83</v>
      </c>
      <c r="G261">
        <v>86.399999999999991</v>
      </c>
      <c r="H261">
        <v>89</v>
      </c>
      <c r="I261">
        <v>92.1</v>
      </c>
      <c r="J261">
        <v>93.1</v>
      </c>
      <c r="AB261" t="s">
        <v>60</v>
      </c>
      <c r="AC261" t="str">
        <f>IFERROR(VLOOKUP(AB261,'class and classification'!$A$1:$B$338,2,FALSE),VLOOKUP(AB261,'class and classification'!$A$340:$B$378,2,FALSE))</f>
        <v>Predominantly Urban</v>
      </c>
      <c r="AD261" t="str">
        <f>IFERROR(VLOOKUP(AB261,'class and classification'!$A$1:$C$338,3,FALSE),VLOOKUP(AB261,'class and classification'!$A$340:$C$378,3,FALSE))</f>
        <v>SD</v>
      </c>
      <c r="AI261">
        <v>9.9</v>
      </c>
      <c r="AJ261">
        <v>16</v>
      </c>
      <c r="BB261" t="s">
        <v>5</v>
      </c>
      <c r="BC261" t="str">
        <f>IFERROR(VLOOKUP(BB261,'class and classification'!$A$1:$B$338,2,FALSE),VLOOKUP(BB261,'class and classification'!$A$340:$B$378,2,FALSE))</f>
        <v>Predominantly Urban</v>
      </c>
      <c r="BD261" t="str">
        <f>IFERROR(VLOOKUP(BB261,'class and classification'!$A$1:$C$338,3,FALSE),VLOOKUP(BB261,'class and classification'!$A$340:$C$378,3,FALSE))</f>
        <v>SD</v>
      </c>
      <c r="BG261">
        <v>0.1</v>
      </c>
      <c r="BH261">
        <v>0.6</v>
      </c>
      <c r="BI261">
        <v>0.6</v>
      </c>
      <c r="BJ261">
        <v>1.8</v>
      </c>
      <c r="BL261" t="s">
        <v>5</v>
      </c>
      <c r="BM261" t="str">
        <f>IFERROR(VLOOKUP(BL261,'class and classification'!$A$1:$B$338,2,FALSE),VLOOKUP(BL261,'class and classification'!$A$340:$B$378,2,FALSE))</f>
        <v>Predominantly Urban</v>
      </c>
      <c r="BN261" t="str">
        <f>IFERROR(VLOOKUP(BL261,'class and classification'!$A$1:$C$338,3,FALSE),VLOOKUP(BL261,'class and classification'!$A$340:$C$378,3,FALSE))</f>
        <v>SD</v>
      </c>
      <c r="BP261">
        <v>53.06</v>
      </c>
      <c r="BQ261">
        <v>65.680000000000007</v>
      </c>
      <c r="BR261">
        <v>80.14</v>
      </c>
      <c r="BS261">
        <v>89.55</v>
      </c>
      <c r="BT261">
        <v>90</v>
      </c>
    </row>
    <row r="262" spans="1:72" x14ac:dyDescent="0.3">
      <c r="B262" t="s">
        <v>109</v>
      </c>
      <c r="C262" t="str">
        <f>IFERROR(VLOOKUP(B262,'class and classification'!$A$1:$B$338,2,FALSE),VLOOKUP(B262,'class and classification'!$A$340:$B$378,2,FALSE))</f>
        <v>Predominantly Rural</v>
      </c>
      <c r="D262" t="str">
        <f>IFERROR(VLOOKUP(B262,'class and classification'!$A$1:$C$338,3,FALSE),VLOOKUP(B262,'class and classification'!$A$340:$C$378,3,FALSE))</f>
        <v>SD</v>
      </c>
      <c r="E262">
        <v>67</v>
      </c>
      <c r="F262">
        <v>76</v>
      </c>
      <c r="G262">
        <v>76.5</v>
      </c>
      <c r="H262">
        <v>77.699999999999989</v>
      </c>
      <c r="I262">
        <v>79.8</v>
      </c>
      <c r="J262">
        <v>82.3</v>
      </c>
      <c r="AB262" t="s">
        <v>123</v>
      </c>
      <c r="AC262" t="str">
        <f>IFERROR(VLOOKUP(AB262,'class and classification'!$A$1:$B$338,2,FALSE),VLOOKUP(AB262,'class and classification'!$A$340:$B$378,2,FALSE))</f>
        <v>Predominantly Rural</v>
      </c>
      <c r="AD262" t="str">
        <f>IFERROR(VLOOKUP(AB262,'class and classification'!$A$1:$C$338,3,FALSE),VLOOKUP(AB262,'class and classification'!$A$340:$C$378,3,FALSE))</f>
        <v>SD</v>
      </c>
      <c r="AI262">
        <v>12.8</v>
      </c>
      <c r="AJ262">
        <v>36.200000000000003</v>
      </c>
      <c r="BB262" t="s">
        <v>10</v>
      </c>
      <c r="BC262" t="str">
        <f>IFERROR(VLOOKUP(BB262,'class and classification'!$A$1:$B$338,2,FALSE),VLOOKUP(BB262,'class and classification'!$A$340:$B$378,2,FALSE))</f>
        <v>Predominantly Urban</v>
      </c>
      <c r="BD262" t="str">
        <f>IFERROR(VLOOKUP(BB262,'class and classification'!$A$1:$C$338,3,FALSE),VLOOKUP(BB262,'class and classification'!$A$340:$C$378,3,FALSE))</f>
        <v>SD</v>
      </c>
      <c r="BG262">
        <v>1.7</v>
      </c>
      <c r="BH262">
        <v>2.8</v>
      </c>
      <c r="BI262">
        <v>3.4</v>
      </c>
      <c r="BJ262">
        <v>11.9</v>
      </c>
      <c r="BL262" t="s">
        <v>10</v>
      </c>
      <c r="BM262" t="str">
        <f>IFERROR(VLOOKUP(BL262,'class and classification'!$A$1:$B$338,2,FALSE),VLOOKUP(BL262,'class and classification'!$A$340:$B$378,2,FALSE))</f>
        <v>Predominantly Urban</v>
      </c>
      <c r="BN262" t="str">
        <f>IFERROR(VLOOKUP(BL262,'class and classification'!$A$1:$C$338,3,FALSE),VLOOKUP(BL262,'class and classification'!$A$340:$C$378,3,FALSE))</f>
        <v>SD</v>
      </c>
      <c r="BP262">
        <v>60.82</v>
      </c>
      <c r="BQ262">
        <v>82.49</v>
      </c>
      <c r="BR262">
        <v>94.43</v>
      </c>
      <c r="BS262">
        <v>94.75</v>
      </c>
      <c r="BT262">
        <v>94.29</v>
      </c>
    </row>
    <row r="263" spans="1:72" x14ac:dyDescent="0.3">
      <c r="B263" t="s">
        <v>113</v>
      </c>
      <c r="C263" t="str">
        <f>IFERROR(VLOOKUP(B263,'class and classification'!$A$1:$B$338,2,FALSE),VLOOKUP(B263,'class and classification'!$A$340:$B$378,2,FALSE))</f>
        <v>Predominantly Urban</v>
      </c>
      <c r="D263" t="str">
        <f>IFERROR(VLOOKUP(B263,'class and classification'!$A$1:$C$338,3,FALSE),VLOOKUP(B263,'class and classification'!$A$340:$C$378,3,FALSE))</f>
        <v>SD</v>
      </c>
      <c r="E263">
        <v>93</v>
      </c>
      <c r="F263">
        <v>92</v>
      </c>
      <c r="G263">
        <v>95.3</v>
      </c>
      <c r="H263">
        <v>97.7</v>
      </c>
      <c r="I263">
        <v>98.7</v>
      </c>
      <c r="J263">
        <v>98.8</v>
      </c>
      <c r="AB263" t="s">
        <v>137</v>
      </c>
      <c r="AC263" t="str">
        <f>IFERROR(VLOOKUP(AB263,'class and classification'!$A$1:$B$338,2,FALSE),VLOOKUP(AB263,'class and classification'!$A$340:$B$378,2,FALSE))</f>
        <v>Predominantly Rural</v>
      </c>
      <c r="AD263" t="str">
        <f>IFERROR(VLOOKUP(AB263,'class and classification'!$A$1:$C$338,3,FALSE),VLOOKUP(AB263,'class and classification'!$A$340:$C$378,3,FALSE))</f>
        <v>SD</v>
      </c>
      <c r="AI263">
        <v>9.1999999999999993</v>
      </c>
      <c r="AJ263">
        <v>9.3000000000000007</v>
      </c>
      <c r="BB263" t="s">
        <v>67</v>
      </c>
      <c r="BC263" t="str">
        <f>IFERROR(VLOOKUP(BB263,'class and classification'!$A$1:$B$338,2,FALSE),VLOOKUP(BB263,'class and classification'!$A$340:$B$378,2,FALSE))</f>
        <v>Predominantly Rural</v>
      </c>
      <c r="BD263" t="str">
        <f>IFERROR(VLOOKUP(BB263,'class and classification'!$A$1:$C$338,3,FALSE),VLOOKUP(BB263,'class and classification'!$A$340:$C$378,3,FALSE))</f>
        <v>SD</v>
      </c>
      <c r="BG263">
        <v>16.100000000000001</v>
      </c>
      <c r="BH263">
        <v>18.2</v>
      </c>
      <c r="BI263">
        <v>19.2</v>
      </c>
      <c r="BJ263">
        <v>22</v>
      </c>
      <c r="BL263" t="s">
        <v>67</v>
      </c>
      <c r="BM263" t="str">
        <f>IFERROR(VLOOKUP(BL263,'class and classification'!$A$1:$B$338,2,FALSE),VLOOKUP(BL263,'class and classification'!$A$340:$B$378,2,FALSE))</f>
        <v>Predominantly Rural</v>
      </c>
      <c r="BN263" t="str">
        <f>IFERROR(VLOOKUP(BL263,'class and classification'!$A$1:$C$338,3,FALSE),VLOOKUP(BL263,'class and classification'!$A$340:$C$378,3,FALSE))</f>
        <v>SD</v>
      </c>
      <c r="BP263">
        <v>34.93</v>
      </c>
      <c r="BQ263">
        <v>58.3</v>
      </c>
      <c r="BR263">
        <v>65.25</v>
      </c>
      <c r="BS263">
        <v>70.680000000000007</v>
      </c>
      <c r="BT263">
        <v>71.98</v>
      </c>
    </row>
    <row r="264" spans="1:72" x14ac:dyDescent="0.3">
      <c r="B264" t="s">
        <v>263</v>
      </c>
      <c r="C264" t="str">
        <f>IFERROR(VLOOKUP(B264,'class and classification'!$A$1:$B$338,2,FALSE),VLOOKUP(B264,'class and classification'!$A$340:$B$378,2,FALSE))</f>
        <v>Urban with Significant Rural</v>
      </c>
      <c r="D264" t="str">
        <f>IFERROR(VLOOKUP(B264,'class and classification'!$A$1:$C$338,3,FALSE),VLOOKUP(B264,'class and classification'!$A$340:$C$378,3,FALSE))</f>
        <v>SD</v>
      </c>
      <c r="E264">
        <v>75</v>
      </c>
      <c r="F264">
        <v>80</v>
      </c>
      <c r="G264">
        <v>86.4</v>
      </c>
      <c r="H264">
        <v>87.7</v>
      </c>
      <c r="I264">
        <v>89.8</v>
      </c>
      <c r="J264">
        <v>91.5</v>
      </c>
      <c r="AB264" t="s">
        <v>168</v>
      </c>
      <c r="AC264" t="str">
        <f>IFERROR(VLOOKUP(AB264,'class and classification'!$A$1:$B$338,2,FALSE),VLOOKUP(AB264,'class and classification'!$A$340:$B$378,2,FALSE))</f>
        <v>Predominantly Rural</v>
      </c>
      <c r="AD264" t="str">
        <f>IFERROR(VLOOKUP(AB264,'class and classification'!$A$1:$C$338,3,FALSE),VLOOKUP(AB264,'class and classification'!$A$340:$C$378,3,FALSE))</f>
        <v>SD</v>
      </c>
      <c r="AI264">
        <v>2</v>
      </c>
      <c r="AJ264">
        <v>2.6</v>
      </c>
      <c r="BB264" t="s">
        <v>77</v>
      </c>
      <c r="BC264" t="str">
        <f>IFERROR(VLOOKUP(BB264,'class and classification'!$A$1:$B$338,2,FALSE),VLOOKUP(BB264,'class and classification'!$A$340:$B$378,2,FALSE))</f>
        <v>Predominantly Urban</v>
      </c>
      <c r="BD264" t="str">
        <f>IFERROR(VLOOKUP(BB264,'class and classification'!$A$1:$C$338,3,FALSE),VLOOKUP(BB264,'class and classification'!$A$340:$C$378,3,FALSE))</f>
        <v>SD</v>
      </c>
      <c r="BG264">
        <v>1.2</v>
      </c>
      <c r="BH264">
        <v>1.9</v>
      </c>
      <c r="BI264">
        <v>3</v>
      </c>
      <c r="BJ264">
        <v>6.7</v>
      </c>
      <c r="BL264" t="s">
        <v>77</v>
      </c>
      <c r="BM264" t="str">
        <f>IFERROR(VLOOKUP(BL264,'class and classification'!$A$1:$B$338,2,FALSE),VLOOKUP(BL264,'class and classification'!$A$340:$B$378,2,FALSE))</f>
        <v>Predominantly Urban</v>
      </c>
      <c r="BN264" t="str">
        <f>IFERROR(VLOOKUP(BL264,'class and classification'!$A$1:$C$338,3,FALSE),VLOOKUP(BL264,'class and classification'!$A$340:$C$378,3,FALSE))</f>
        <v>SD</v>
      </c>
      <c r="BP264">
        <v>66.959999999999994</v>
      </c>
      <c r="BQ264">
        <v>81.86</v>
      </c>
      <c r="BR264">
        <v>86.33</v>
      </c>
      <c r="BS264">
        <v>88.44</v>
      </c>
      <c r="BT264">
        <v>87.79</v>
      </c>
    </row>
    <row r="265" spans="1:72" x14ac:dyDescent="0.3">
      <c r="B265" t="s">
        <v>276</v>
      </c>
      <c r="C265" t="str">
        <f>IFERROR(VLOOKUP(B265,'class and classification'!$A$1:$B$338,2,FALSE),VLOOKUP(B265,'class and classification'!$A$340:$B$378,2,FALSE))</f>
        <v>Predominantly Rural</v>
      </c>
      <c r="D265" t="str">
        <f>IFERROR(VLOOKUP(B265,'class and classification'!$A$1:$C$338,3,FALSE),VLOOKUP(B265,'class and classification'!$A$340:$C$378,3,FALSE))</f>
        <v>SD</v>
      </c>
      <c r="E265">
        <v>78</v>
      </c>
      <c r="F265">
        <v>81</v>
      </c>
      <c r="G265">
        <v>88.199999999999989</v>
      </c>
      <c r="H265">
        <v>88</v>
      </c>
      <c r="I265">
        <v>90.3</v>
      </c>
      <c r="J265">
        <v>90.2</v>
      </c>
      <c r="AB265" t="s">
        <v>193</v>
      </c>
      <c r="AC265" t="str">
        <f>IFERROR(VLOOKUP(AB265,'class and classification'!$A$1:$B$338,2,FALSE),VLOOKUP(AB265,'class and classification'!$A$340:$B$378,2,FALSE))</f>
        <v>Predominantly Rural</v>
      </c>
      <c r="AD265" t="str">
        <f>IFERROR(VLOOKUP(AB265,'class and classification'!$A$1:$C$338,3,FALSE),VLOOKUP(AB265,'class and classification'!$A$340:$C$378,3,FALSE))</f>
        <v>SD</v>
      </c>
      <c r="AI265">
        <v>4.3</v>
      </c>
      <c r="AJ265">
        <v>7.6</v>
      </c>
      <c r="BB265" t="s">
        <v>138</v>
      </c>
      <c r="BC265" t="str">
        <f>IFERROR(VLOOKUP(BB265,'class and classification'!$A$1:$B$338,2,FALSE),VLOOKUP(BB265,'class and classification'!$A$340:$B$378,2,FALSE))</f>
        <v>Predominantly Rural</v>
      </c>
      <c r="BD265" t="str">
        <f>IFERROR(VLOOKUP(BB265,'class and classification'!$A$1:$C$338,3,FALSE),VLOOKUP(BB265,'class and classification'!$A$340:$C$378,3,FALSE))</f>
        <v>SD</v>
      </c>
      <c r="BG265">
        <v>5.3</v>
      </c>
      <c r="BH265">
        <v>8.3000000000000007</v>
      </c>
      <c r="BI265">
        <v>17.899999999999999</v>
      </c>
      <c r="BJ265">
        <v>31.6</v>
      </c>
      <c r="BL265" t="s">
        <v>138</v>
      </c>
      <c r="BM265" t="str">
        <f>IFERROR(VLOOKUP(BL265,'class and classification'!$A$1:$B$338,2,FALSE),VLOOKUP(BL265,'class and classification'!$A$340:$B$378,2,FALSE))</f>
        <v>Predominantly Rural</v>
      </c>
      <c r="BN265" t="str">
        <f>IFERROR(VLOOKUP(BL265,'class and classification'!$A$1:$C$338,3,FALSE),VLOOKUP(BL265,'class and classification'!$A$340:$C$378,3,FALSE))</f>
        <v>SD</v>
      </c>
      <c r="BP265">
        <v>37.72</v>
      </c>
      <c r="BQ265">
        <v>72.23</v>
      </c>
      <c r="BR265">
        <v>69.39</v>
      </c>
      <c r="BS265">
        <v>70.17</v>
      </c>
      <c r="BT265">
        <v>75.17</v>
      </c>
    </row>
    <row r="266" spans="1:72" x14ac:dyDescent="0.3">
      <c r="AB266" t="s">
        <v>198</v>
      </c>
      <c r="AC266" t="str">
        <f>IFERROR(VLOOKUP(AB266,'class and classification'!$A$1:$B$338,2,FALSE),VLOOKUP(AB266,'class and classification'!$A$340:$B$378,2,FALSE))</f>
        <v>Predominantly Urban</v>
      </c>
      <c r="AD266" t="str">
        <f>IFERROR(VLOOKUP(AB266,'class and classification'!$A$1:$C$338,3,FALSE),VLOOKUP(AB266,'class and classification'!$A$340:$C$378,3,FALSE))</f>
        <v>SD</v>
      </c>
      <c r="AI266">
        <v>3</v>
      </c>
      <c r="AJ266">
        <v>2</v>
      </c>
      <c r="BB266" t="s">
        <v>173</v>
      </c>
      <c r="BC266" t="str">
        <f>IFERROR(VLOOKUP(BB266,'class and classification'!$A$1:$B$338,2,FALSE),VLOOKUP(BB266,'class and classification'!$A$340:$B$378,2,FALSE))</f>
        <v>Predominantly Urban</v>
      </c>
      <c r="BD266" t="str">
        <f>IFERROR(VLOOKUP(BB266,'class and classification'!$A$1:$C$338,3,FALSE),VLOOKUP(BB266,'class and classification'!$A$340:$C$378,3,FALSE))</f>
        <v>SD</v>
      </c>
      <c r="BG266">
        <v>6.1</v>
      </c>
      <c r="BH266">
        <v>13.1</v>
      </c>
      <c r="BI266">
        <v>23</v>
      </c>
      <c r="BJ266">
        <v>37.4</v>
      </c>
      <c r="BL266" t="s">
        <v>173</v>
      </c>
      <c r="BM266" t="str">
        <f>IFERROR(VLOOKUP(BL266,'class and classification'!$A$1:$B$338,2,FALSE),VLOOKUP(BL266,'class and classification'!$A$340:$B$378,2,FALSE))</f>
        <v>Predominantly Urban</v>
      </c>
      <c r="BN266" t="str">
        <f>IFERROR(VLOOKUP(BL266,'class and classification'!$A$1:$C$338,3,FALSE),VLOOKUP(BL266,'class and classification'!$A$340:$C$378,3,FALSE))</f>
        <v>SD</v>
      </c>
      <c r="BP266">
        <v>36.909999999999997</v>
      </c>
      <c r="BQ266">
        <v>73.209999999999994</v>
      </c>
      <c r="BR266">
        <v>72.260000000000005</v>
      </c>
      <c r="BS266">
        <v>72.53</v>
      </c>
      <c r="BT266">
        <v>73.349999999999994</v>
      </c>
    </row>
    <row r="267" spans="1:72" x14ac:dyDescent="0.3">
      <c r="A267" t="s">
        <v>328</v>
      </c>
      <c r="B267" t="s">
        <v>328</v>
      </c>
      <c r="C267" t="str">
        <f>IFERROR(VLOOKUP(B267,'class and classification'!$A$1:$B$338,2,FALSE),VLOOKUP(B267,'class and classification'!$A$340:$B$378,2,FALSE))</f>
        <v>Urban with Significant Rural</v>
      </c>
      <c r="D267" t="str">
        <f>IFERROR(VLOOKUP(B267,'class and classification'!$A$1:$C$338,3,FALSE),VLOOKUP(B267,'class and classification'!$A$340:$C$378,3,FALSE))</f>
        <v>SC</v>
      </c>
      <c r="AB267" t="s">
        <v>34</v>
      </c>
      <c r="AC267" t="str">
        <f>IFERROR(VLOOKUP(AB267,'class and classification'!$A$1:$B$338,2,FALSE),VLOOKUP(AB267,'class and classification'!$A$340:$B$378,2,FALSE))</f>
        <v>Urban with Significant Rural</v>
      </c>
      <c r="AD267" t="str">
        <f>IFERROR(VLOOKUP(AB267,'class and classification'!$A$1:$C$338,3,FALSE),VLOOKUP(AB267,'class and classification'!$A$340:$C$378,3,FALSE))</f>
        <v>SD</v>
      </c>
      <c r="AI267">
        <v>4.3</v>
      </c>
      <c r="AJ267">
        <v>9.3000000000000007</v>
      </c>
      <c r="BB267" t="s">
        <v>315</v>
      </c>
      <c r="BC267" t="str">
        <f>IFERROR(VLOOKUP(BB267,'class and classification'!$A$1:$B$338,2,FALSE),VLOOKUP(BB267,'class and classification'!$A$340:$B$378,2,FALSE))</f>
        <v>Predominantly Urban</v>
      </c>
      <c r="BD267" t="str">
        <f>IFERROR(VLOOKUP(BB267,'class and classification'!$A$1:$C$338,3,FALSE),VLOOKUP(BB267,'class and classification'!$A$340:$C$378,3,FALSE))</f>
        <v>SD</v>
      </c>
      <c r="BG267">
        <v>1</v>
      </c>
      <c r="BH267">
        <v>1.7</v>
      </c>
      <c r="BI267">
        <v>33.6</v>
      </c>
      <c r="BJ267">
        <v>70.8</v>
      </c>
      <c r="BL267" t="s">
        <v>315</v>
      </c>
      <c r="BM267" t="str">
        <f>IFERROR(VLOOKUP(BL267,'class and classification'!$A$1:$B$338,2,FALSE),VLOOKUP(BL267,'class and classification'!$A$340:$B$378,2,FALSE))</f>
        <v>Predominantly Urban</v>
      </c>
      <c r="BN267" t="str">
        <f>IFERROR(VLOOKUP(BL267,'class and classification'!$A$1:$C$338,3,FALSE),VLOOKUP(BL267,'class and classification'!$A$340:$C$378,3,FALSE))</f>
        <v>SD</v>
      </c>
      <c r="BP267">
        <v>51.04</v>
      </c>
      <c r="BQ267">
        <v>77.069999999999993</v>
      </c>
      <c r="BR267">
        <v>95.62</v>
      </c>
      <c r="BS267">
        <v>96.47</v>
      </c>
      <c r="BT267">
        <v>96.52</v>
      </c>
    </row>
    <row r="268" spans="1:72" x14ac:dyDescent="0.3">
      <c r="B268" t="s">
        <v>22</v>
      </c>
      <c r="C268" t="str">
        <f>IFERROR(VLOOKUP(B268,'class and classification'!$A$1:$B$338,2,FALSE),VLOOKUP(B268,'class and classification'!$A$340:$B$378,2,FALSE))</f>
        <v>Urban with Significant Rural</v>
      </c>
      <c r="D268" t="str">
        <f>IFERROR(VLOOKUP(B268,'class and classification'!$A$1:$C$338,3,FALSE),VLOOKUP(B268,'class and classification'!$A$340:$C$378,3,FALSE))</f>
        <v>SD</v>
      </c>
      <c r="E268">
        <v>84</v>
      </c>
      <c r="F268">
        <v>89</v>
      </c>
      <c r="G268">
        <v>93.6</v>
      </c>
      <c r="H268">
        <v>95.1</v>
      </c>
      <c r="I268">
        <v>96</v>
      </c>
      <c r="J268">
        <v>95.5</v>
      </c>
      <c r="AB268" t="s">
        <v>93</v>
      </c>
      <c r="AC268" t="str">
        <f>IFERROR(VLOOKUP(AB268,'class and classification'!$A$1:$B$338,2,FALSE),VLOOKUP(AB268,'class and classification'!$A$340:$B$378,2,FALSE))</f>
        <v>Predominantly Rural</v>
      </c>
      <c r="AD268" t="str">
        <f>IFERROR(VLOOKUP(AB268,'class and classification'!$A$1:$C$338,3,FALSE),VLOOKUP(AB268,'class and classification'!$A$340:$C$378,3,FALSE))</f>
        <v>SD</v>
      </c>
      <c r="AI268">
        <v>3.8</v>
      </c>
      <c r="AJ268">
        <v>4.9000000000000004</v>
      </c>
      <c r="BB268" t="s">
        <v>90</v>
      </c>
      <c r="BC268" t="str">
        <f>IFERROR(VLOOKUP(BB268,'class and classification'!$A$1:$B$338,2,FALSE),VLOOKUP(BB268,'class and classification'!$A$340:$B$378,2,FALSE))</f>
        <v>Predominantly Rural</v>
      </c>
      <c r="BD268" t="str">
        <f>IFERROR(VLOOKUP(BB268,'class and classification'!$A$1:$C$338,3,FALSE),VLOOKUP(BB268,'class and classification'!$A$340:$C$378,3,FALSE))</f>
        <v>SD</v>
      </c>
      <c r="BG268">
        <v>4.2</v>
      </c>
      <c r="BH268">
        <v>5</v>
      </c>
      <c r="BI268">
        <v>10.199999999999999</v>
      </c>
      <c r="BJ268">
        <v>38</v>
      </c>
      <c r="BL268" t="s">
        <v>90</v>
      </c>
      <c r="BM268" t="str">
        <f>IFERROR(VLOOKUP(BL268,'class and classification'!$A$1:$B$338,2,FALSE),VLOOKUP(BL268,'class and classification'!$A$340:$B$378,2,FALSE))</f>
        <v>Predominantly Rural</v>
      </c>
      <c r="BN268" t="str">
        <f>IFERROR(VLOOKUP(BL268,'class and classification'!$A$1:$C$338,3,FALSE),VLOOKUP(BL268,'class and classification'!$A$340:$C$378,3,FALSE))</f>
        <v>SD</v>
      </c>
      <c r="BP268">
        <v>32.32</v>
      </c>
      <c r="BQ268">
        <v>66.900000000000006</v>
      </c>
      <c r="BR268">
        <v>70.33</v>
      </c>
      <c r="BS268">
        <v>71.680000000000007</v>
      </c>
      <c r="BT268">
        <v>71.63</v>
      </c>
    </row>
    <row r="269" spans="1:72" x14ac:dyDescent="0.3">
      <c r="B269" t="s">
        <v>91</v>
      </c>
      <c r="C269" t="str">
        <f>IFERROR(VLOOKUP(B269,'class and classification'!$A$1:$B$338,2,FALSE),VLOOKUP(B269,'class and classification'!$A$340:$B$378,2,FALSE))</f>
        <v>Predominantly Rural</v>
      </c>
      <c r="D269" t="str">
        <f>IFERROR(VLOOKUP(B269,'class and classification'!$A$1:$C$338,3,FALSE),VLOOKUP(B269,'class and classification'!$A$340:$C$378,3,FALSE))</f>
        <v>SD</v>
      </c>
      <c r="E269">
        <v>81</v>
      </c>
      <c r="F269">
        <v>82</v>
      </c>
      <c r="G269">
        <v>86.9</v>
      </c>
      <c r="H269">
        <v>90.5</v>
      </c>
      <c r="I269">
        <v>92.4</v>
      </c>
      <c r="J269">
        <v>92.4</v>
      </c>
      <c r="AB269" t="s">
        <v>159</v>
      </c>
      <c r="AC269" t="str">
        <f>IFERROR(VLOOKUP(AB269,'class and classification'!$A$1:$B$338,2,FALSE),VLOOKUP(AB269,'class and classification'!$A$340:$B$378,2,FALSE))</f>
        <v>Predominantly Urban</v>
      </c>
      <c r="AD269" t="str">
        <f>IFERROR(VLOOKUP(AB269,'class and classification'!$A$1:$C$338,3,FALSE),VLOOKUP(AB269,'class and classification'!$A$340:$C$378,3,FALSE))</f>
        <v>SD</v>
      </c>
      <c r="AI269">
        <v>0.6</v>
      </c>
      <c r="AJ269">
        <v>2.9</v>
      </c>
      <c r="BB269" t="s">
        <v>105</v>
      </c>
      <c r="BC269" t="str">
        <f>IFERROR(VLOOKUP(BB269,'class and classification'!$A$1:$B$338,2,FALSE),VLOOKUP(BB269,'class and classification'!$A$340:$B$378,2,FALSE))</f>
        <v>Predominantly Urban</v>
      </c>
      <c r="BD269" t="str">
        <f>IFERROR(VLOOKUP(BB269,'class and classification'!$A$1:$C$338,3,FALSE),VLOOKUP(BB269,'class and classification'!$A$340:$C$378,3,FALSE))</f>
        <v>SD</v>
      </c>
      <c r="BG269">
        <v>11.8</v>
      </c>
      <c r="BH269">
        <v>35</v>
      </c>
      <c r="BI269">
        <v>62.4</v>
      </c>
      <c r="BJ269">
        <v>63.7</v>
      </c>
      <c r="BL269" t="s">
        <v>105</v>
      </c>
      <c r="BM269" t="str">
        <f>IFERROR(VLOOKUP(BL269,'class and classification'!$A$1:$B$338,2,FALSE),VLOOKUP(BL269,'class and classification'!$A$340:$B$378,2,FALSE))</f>
        <v>Predominantly Urban</v>
      </c>
      <c r="BN269" t="str">
        <f>IFERROR(VLOOKUP(BL269,'class and classification'!$A$1:$C$338,3,FALSE),VLOOKUP(BL269,'class and classification'!$A$340:$C$378,3,FALSE))</f>
        <v>SD</v>
      </c>
      <c r="BP269">
        <v>75.77</v>
      </c>
      <c r="BQ269">
        <v>87.62</v>
      </c>
      <c r="BR269">
        <v>94.89</v>
      </c>
      <c r="BS269">
        <v>94.68</v>
      </c>
      <c r="BT269">
        <v>95.44</v>
      </c>
    </row>
    <row r="270" spans="1:72" x14ac:dyDescent="0.3">
      <c r="B270" t="s">
        <v>98</v>
      </c>
      <c r="C270" t="str">
        <f>IFERROR(VLOOKUP(B270,'class and classification'!$A$1:$B$338,2,FALSE),VLOOKUP(B270,'class and classification'!$A$340:$B$378,2,FALSE))</f>
        <v>Predominantly Urban</v>
      </c>
      <c r="D270" t="str">
        <f>IFERROR(VLOOKUP(B270,'class and classification'!$A$1:$C$338,3,FALSE),VLOOKUP(B270,'class and classification'!$A$340:$C$378,3,FALSE))</f>
        <v>SD</v>
      </c>
      <c r="E270">
        <v>93</v>
      </c>
      <c r="F270">
        <v>93</v>
      </c>
      <c r="G270">
        <v>96.5</v>
      </c>
      <c r="H270">
        <v>96.5</v>
      </c>
      <c r="I270">
        <v>97.7</v>
      </c>
      <c r="J270">
        <v>97.2</v>
      </c>
      <c r="AB270" t="s">
        <v>186</v>
      </c>
      <c r="AC270" t="str">
        <f>IFERROR(VLOOKUP(AB270,'class and classification'!$A$1:$B$338,2,FALSE),VLOOKUP(AB270,'class and classification'!$A$340:$B$378,2,FALSE))</f>
        <v>Predominantly Rural</v>
      </c>
      <c r="AD270" t="str">
        <f>IFERROR(VLOOKUP(AB270,'class and classification'!$A$1:$C$338,3,FALSE),VLOOKUP(AB270,'class and classification'!$A$340:$C$378,3,FALSE))</f>
        <v>SD</v>
      </c>
      <c r="AI270">
        <v>3.8</v>
      </c>
      <c r="AJ270">
        <v>14.4</v>
      </c>
      <c r="BB270" t="s">
        <v>171</v>
      </c>
      <c r="BC270" t="str">
        <f>IFERROR(VLOOKUP(BB270,'class and classification'!$A$1:$B$338,2,FALSE),VLOOKUP(BB270,'class and classification'!$A$340:$B$378,2,FALSE))</f>
        <v>Predominantly Rural</v>
      </c>
      <c r="BD270" t="str">
        <f>IFERROR(VLOOKUP(BB270,'class and classification'!$A$1:$C$338,3,FALSE),VLOOKUP(BB270,'class and classification'!$A$340:$C$378,3,FALSE))</f>
        <v>SD</v>
      </c>
      <c r="BG270">
        <v>3.2</v>
      </c>
      <c r="BH270">
        <v>3.8</v>
      </c>
      <c r="BI270">
        <v>4.5999999999999996</v>
      </c>
      <c r="BJ270">
        <v>10.9</v>
      </c>
      <c r="BL270" t="s">
        <v>171</v>
      </c>
      <c r="BM270" t="str">
        <f>IFERROR(VLOOKUP(BL270,'class and classification'!$A$1:$B$338,2,FALSE),VLOOKUP(BL270,'class and classification'!$A$340:$B$378,2,FALSE))</f>
        <v>Predominantly Rural</v>
      </c>
      <c r="BN270" t="str">
        <f>IFERROR(VLOOKUP(BL270,'class and classification'!$A$1:$C$338,3,FALSE),VLOOKUP(BL270,'class and classification'!$A$340:$C$378,3,FALSE))</f>
        <v>SD</v>
      </c>
      <c r="BP270">
        <v>14.25</v>
      </c>
      <c r="BQ270">
        <v>56.39</v>
      </c>
      <c r="BR270">
        <v>57.28</v>
      </c>
      <c r="BS270">
        <v>58.81</v>
      </c>
      <c r="BT270">
        <v>59.62</v>
      </c>
    </row>
    <row r="271" spans="1:72" x14ac:dyDescent="0.3">
      <c r="B271" t="s">
        <v>106</v>
      </c>
      <c r="C271" t="str">
        <f>IFERROR(VLOOKUP(B271,'class and classification'!$A$1:$B$338,2,FALSE),VLOOKUP(B271,'class and classification'!$A$340:$B$378,2,FALSE))</f>
        <v>Predominantly Urban</v>
      </c>
      <c r="D271" t="str">
        <f>IFERROR(VLOOKUP(B271,'class and classification'!$A$1:$C$338,3,FALSE),VLOOKUP(B271,'class and classification'!$A$340:$C$378,3,FALSE))</f>
        <v>SD</v>
      </c>
      <c r="E271">
        <v>94</v>
      </c>
      <c r="F271">
        <v>94</v>
      </c>
      <c r="G271">
        <v>98.199999999999989</v>
      </c>
      <c r="H271">
        <v>98.300000000000011</v>
      </c>
      <c r="I271">
        <v>98.3</v>
      </c>
      <c r="J271">
        <v>98.1</v>
      </c>
      <c r="AB271" t="s">
        <v>241</v>
      </c>
      <c r="AC271" t="str">
        <f>IFERROR(VLOOKUP(AB271,'class and classification'!$A$1:$B$338,2,FALSE),VLOOKUP(AB271,'class and classification'!$A$340:$B$378,2,FALSE))</f>
        <v>Predominantly Rural</v>
      </c>
      <c r="AD271" t="str">
        <f>IFERROR(VLOOKUP(AB271,'class and classification'!$A$1:$C$338,3,FALSE),VLOOKUP(AB271,'class and classification'!$A$340:$C$378,3,FALSE))</f>
        <v>SD</v>
      </c>
      <c r="AI271">
        <v>6.4</v>
      </c>
      <c r="AJ271">
        <v>8</v>
      </c>
      <c r="BB271" t="s">
        <v>182</v>
      </c>
      <c r="BC271" t="str">
        <f>IFERROR(VLOOKUP(BB271,'class and classification'!$A$1:$B$338,2,FALSE),VLOOKUP(BB271,'class and classification'!$A$340:$B$378,2,FALSE))</f>
        <v>Predominantly Rural</v>
      </c>
      <c r="BD271" t="str">
        <f>IFERROR(VLOOKUP(BB271,'class and classification'!$A$1:$C$338,3,FALSE),VLOOKUP(BB271,'class and classification'!$A$340:$C$378,3,FALSE))</f>
        <v>SD</v>
      </c>
      <c r="BG271">
        <v>1.9</v>
      </c>
      <c r="BH271">
        <v>2.7</v>
      </c>
      <c r="BI271">
        <v>4.7</v>
      </c>
      <c r="BJ271">
        <v>27.3</v>
      </c>
      <c r="BL271" t="s">
        <v>182</v>
      </c>
      <c r="BM271" t="str">
        <f>IFERROR(VLOOKUP(BL271,'class and classification'!$A$1:$B$338,2,FALSE),VLOOKUP(BL271,'class and classification'!$A$340:$B$378,2,FALSE))</f>
        <v>Predominantly Rural</v>
      </c>
      <c r="BN271" t="str">
        <f>IFERROR(VLOOKUP(BL271,'class and classification'!$A$1:$C$338,3,FALSE),VLOOKUP(BL271,'class and classification'!$A$340:$C$378,3,FALSE))</f>
        <v>SD</v>
      </c>
      <c r="BP271">
        <v>19.11</v>
      </c>
      <c r="BQ271">
        <v>59.37</v>
      </c>
      <c r="BR271">
        <v>67.069999999999993</v>
      </c>
      <c r="BS271">
        <v>68.72</v>
      </c>
      <c r="BT271">
        <v>70.569999999999993</v>
      </c>
    </row>
    <row r="272" spans="1:72" x14ac:dyDescent="0.3">
      <c r="B272" t="s">
        <v>114</v>
      </c>
      <c r="C272" t="str">
        <f>IFERROR(VLOOKUP(B272,'class and classification'!$A$1:$B$338,2,FALSE),VLOOKUP(B272,'class and classification'!$A$340:$B$378,2,FALSE))</f>
        <v>Predominantly Urban</v>
      </c>
      <c r="D272" t="str">
        <f>IFERROR(VLOOKUP(B272,'class and classification'!$A$1:$C$338,3,FALSE),VLOOKUP(B272,'class and classification'!$A$340:$C$378,3,FALSE))</f>
        <v>SD</v>
      </c>
      <c r="E272">
        <v>97</v>
      </c>
      <c r="F272">
        <v>98</v>
      </c>
      <c r="G272">
        <v>99.800000000000011</v>
      </c>
      <c r="H272">
        <v>99.800000000000011</v>
      </c>
      <c r="I272">
        <v>99.6</v>
      </c>
      <c r="J272">
        <v>99.5</v>
      </c>
      <c r="AB272" t="s">
        <v>242</v>
      </c>
      <c r="AC272" t="str">
        <f>IFERROR(VLOOKUP(AB272,'class and classification'!$A$1:$B$338,2,FALSE),VLOOKUP(AB272,'class and classification'!$A$340:$B$378,2,FALSE))</f>
        <v>Predominantly Rural</v>
      </c>
      <c r="AD272" t="str">
        <f>IFERROR(VLOOKUP(AB272,'class and classification'!$A$1:$C$338,3,FALSE),VLOOKUP(AB272,'class and classification'!$A$340:$C$378,3,FALSE))</f>
        <v>SD</v>
      </c>
      <c r="AI272">
        <v>4.3</v>
      </c>
      <c r="AJ272">
        <v>7</v>
      </c>
      <c r="BB272" t="s">
        <v>240</v>
      </c>
      <c r="BC272" t="str">
        <f>IFERROR(VLOOKUP(BB272,'class and classification'!$A$1:$B$338,2,FALSE),VLOOKUP(BB272,'class and classification'!$A$340:$B$378,2,FALSE))</f>
        <v>Predominantly Rural</v>
      </c>
      <c r="BD272" t="str">
        <f>IFERROR(VLOOKUP(BB272,'class and classification'!$A$1:$C$338,3,FALSE),VLOOKUP(BB272,'class and classification'!$A$340:$C$378,3,FALSE))</f>
        <v>SD</v>
      </c>
      <c r="BG272">
        <v>10.3</v>
      </c>
      <c r="BH272">
        <v>11.6</v>
      </c>
      <c r="BI272">
        <v>17.7</v>
      </c>
      <c r="BJ272">
        <v>23.9</v>
      </c>
      <c r="BL272" t="s">
        <v>240</v>
      </c>
      <c r="BM272" t="str">
        <f>IFERROR(VLOOKUP(BL272,'class and classification'!$A$1:$B$338,2,FALSE),VLOOKUP(BL272,'class and classification'!$A$340:$B$378,2,FALSE))</f>
        <v>Predominantly Rural</v>
      </c>
      <c r="BN272" t="str">
        <f>IFERROR(VLOOKUP(BL272,'class and classification'!$A$1:$C$338,3,FALSE),VLOOKUP(BL272,'class and classification'!$A$340:$C$378,3,FALSE))</f>
        <v>SD</v>
      </c>
      <c r="BP272">
        <v>22.74</v>
      </c>
      <c r="BQ272">
        <v>54.1</v>
      </c>
      <c r="BR272">
        <v>54.42</v>
      </c>
      <c r="BS272">
        <v>57.44</v>
      </c>
      <c r="BT272">
        <v>58.19</v>
      </c>
    </row>
    <row r="273" spans="1:72" x14ac:dyDescent="0.3">
      <c r="B273" t="s">
        <v>128</v>
      </c>
      <c r="C273" t="str">
        <f>IFERROR(VLOOKUP(B273,'class and classification'!$A$1:$B$338,2,FALSE),VLOOKUP(B273,'class and classification'!$A$340:$B$378,2,FALSE))</f>
        <v>Urban with Significant Rural</v>
      </c>
      <c r="D273" t="str">
        <f>IFERROR(VLOOKUP(B273,'class and classification'!$A$1:$C$338,3,FALSE),VLOOKUP(B273,'class and classification'!$A$340:$C$378,3,FALSE))</f>
        <v>SD</v>
      </c>
      <c r="E273">
        <v>86</v>
      </c>
      <c r="F273">
        <v>90</v>
      </c>
      <c r="G273">
        <v>93.8</v>
      </c>
      <c r="H273">
        <v>93.9</v>
      </c>
      <c r="I273">
        <v>94.8</v>
      </c>
      <c r="J273">
        <v>95</v>
      </c>
      <c r="AB273" t="s">
        <v>301</v>
      </c>
      <c r="AC273" t="str">
        <f>IFERROR(VLOOKUP(AB273,'class and classification'!$A$1:$B$338,2,FALSE),VLOOKUP(AB273,'class and classification'!$A$340:$B$378,2,FALSE))</f>
        <v>Predominantly Rural</v>
      </c>
      <c r="AD273" t="str">
        <f>IFERROR(VLOOKUP(AB273,'class and classification'!$A$1:$C$338,3,FALSE),VLOOKUP(AB273,'class and classification'!$A$340:$C$378,3,FALSE))</f>
        <v>SD</v>
      </c>
      <c r="AI273">
        <v>18.7</v>
      </c>
      <c r="AJ273">
        <v>21.7</v>
      </c>
      <c r="BB273" t="s">
        <v>272</v>
      </c>
      <c r="BC273" t="str">
        <f>IFERROR(VLOOKUP(BB273,'class and classification'!$A$1:$B$338,2,FALSE),VLOOKUP(BB273,'class and classification'!$A$340:$B$378,2,FALSE))</f>
        <v>Predominantly Rural</v>
      </c>
      <c r="BD273" t="str">
        <f>IFERROR(VLOOKUP(BB273,'class and classification'!$A$1:$C$338,3,FALSE),VLOOKUP(BB273,'class and classification'!$A$340:$C$378,3,FALSE))</f>
        <v>SD</v>
      </c>
      <c r="BG273">
        <v>1</v>
      </c>
      <c r="BH273">
        <v>1.4</v>
      </c>
      <c r="BI273">
        <v>8.4</v>
      </c>
      <c r="BJ273">
        <v>12.1</v>
      </c>
      <c r="BL273" t="s">
        <v>272</v>
      </c>
      <c r="BM273" t="str">
        <f>IFERROR(VLOOKUP(BL273,'class and classification'!$A$1:$B$338,2,FALSE),VLOOKUP(BL273,'class and classification'!$A$340:$B$378,2,FALSE))</f>
        <v>Predominantly Rural</v>
      </c>
      <c r="BN273" t="str">
        <f>IFERROR(VLOOKUP(BL273,'class and classification'!$A$1:$C$338,3,FALSE),VLOOKUP(BL273,'class and classification'!$A$340:$C$378,3,FALSE))</f>
        <v>SD</v>
      </c>
      <c r="BP273">
        <v>36.119999999999997</v>
      </c>
      <c r="BQ273">
        <v>65.14</v>
      </c>
      <c r="BR273">
        <v>69.91</v>
      </c>
      <c r="BS273">
        <v>73.44</v>
      </c>
      <c r="BT273">
        <v>73.52</v>
      </c>
    </row>
    <row r="274" spans="1:72" x14ac:dyDescent="0.3">
      <c r="B274" t="s">
        <v>131</v>
      </c>
      <c r="C274" t="str">
        <f>IFERROR(VLOOKUP(B274,'class and classification'!$A$1:$B$338,2,FALSE),VLOOKUP(B274,'class and classification'!$A$340:$B$378,2,FALSE))</f>
        <v>Predominantly Urban</v>
      </c>
      <c r="D274" t="str">
        <f>IFERROR(VLOOKUP(B274,'class and classification'!$A$1:$C$338,3,FALSE),VLOOKUP(B274,'class and classification'!$A$340:$C$378,3,FALSE))</f>
        <v>SD</v>
      </c>
      <c r="E274">
        <v>98</v>
      </c>
      <c r="F274">
        <v>98</v>
      </c>
      <c r="G274">
        <v>99.3</v>
      </c>
      <c r="H274">
        <v>99.1</v>
      </c>
      <c r="I274">
        <v>98.8</v>
      </c>
      <c r="J274">
        <v>98.8</v>
      </c>
      <c r="AB274" t="s">
        <v>11</v>
      </c>
      <c r="AC274" t="str">
        <f>IFERROR(VLOOKUP(AB274,'class and classification'!$A$1:$B$338,2,FALSE),VLOOKUP(AB274,'class and classification'!$A$340:$B$378,2,FALSE))</f>
        <v>Predominantly Urban</v>
      </c>
      <c r="AD274" t="str">
        <f>IFERROR(VLOOKUP(AB274,'class and classification'!$A$1:$C$338,3,FALSE),VLOOKUP(AB274,'class and classification'!$A$340:$C$378,3,FALSE))</f>
        <v>SD</v>
      </c>
      <c r="AI274">
        <v>3.8</v>
      </c>
      <c r="AJ274">
        <v>8.6</v>
      </c>
      <c r="BB274" t="s">
        <v>282</v>
      </c>
      <c r="BC274" t="str">
        <f>IFERROR(VLOOKUP(BB274,'class and classification'!$A$1:$B$338,2,FALSE),VLOOKUP(BB274,'class and classification'!$A$340:$B$378,2,FALSE))</f>
        <v>Predominantly Rural</v>
      </c>
      <c r="BD274" t="str">
        <f>IFERROR(VLOOKUP(BB274,'class and classification'!$A$1:$C$338,3,FALSE),VLOOKUP(BB274,'class and classification'!$A$340:$C$378,3,FALSE))</f>
        <v>SD</v>
      </c>
      <c r="BG274">
        <v>3.1</v>
      </c>
      <c r="BH274">
        <v>3.4</v>
      </c>
      <c r="BI274">
        <v>3.5</v>
      </c>
      <c r="BJ274">
        <v>6.1</v>
      </c>
      <c r="BL274" t="s">
        <v>282</v>
      </c>
      <c r="BM274" t="str">
        <f>IFERROR(VLOOKUP(BL274,'class and classification'!$A$1:$B$338,2,FALSE),VLOOKUP(BL274,'class and classification'!$A$340:$B$378,2,FALSE))</f>
        <v>Predominantly Rural</v>
      </c>
      <c r="BN274" t="str">
        <f>IFERROR(VLOOKUP(BL274,'class and classification'!$A$1:$C$338,3,FALSE),VLOOKUP(BL274,'class and classification'!$A$340:$C$378,3,FALSE))</f>
        <v>SD</v>
      </c>
      <c r="BP274">
        <v>20.76</v>
      </c>
      <c r="BQ274">
        <v>39.93</v>
      </c>
      <c r="BR274">
        <v>56.18</v>
      </c>
      <c r="BS274">
        <v>56.36</v>
      </c>
      <c r="BT274">
        <v>54.85</v>
      </c>
    </row>
    <row r="275" spans="1:72" x14ac:dyDescent="0.3">
      <c r="B275" t="s">
        <v>177</v>
      </c>
      <c r="C275" t="str">
        <f>IFERROR(VLOOKUP(B275,'class and classification'!$A$1:$B$338,2,FALSE),VLOOKUP(B275,'class and classification'!$A$340:$B$378,2,FALSE))</f>
        <v>Urban with Significant Rural</v>
      </c>
      <c r="D275" t="str">
        <f>IFERROR(VLOOKUP(B275,'class and classification'!$A$1:$C$338,3,FALSE),VLOOKUP(B275,'class and classification'!$A$340:$C$378,3,FALSE))</f>
        <v>SD</v>
      </c>
      <c r="E275">
        <v>84</v>
      </c>
      <c r="F275">
        <v>85</v>
      </c>
      <c r="G275">
        <v>90</v>
      </c>
      <c r="H275">
        <v>92.199999999999989</v>
      </c>
      <c r="I275">
        <v>93</v>
      </c>
      <c r="J275">
        <v>93.1</v>
      </c>
      <c r="AB275" t="s">
        <v>23</v>
      </c>
      <c r="AC275" t="str">
        <f>IFERROR(VLOOKUP(AB275,'class and classification'!$A$1:$B$338,2,FALSE),VLOOKUP(AB275,'class and classification'!$A$340:$B$378,2,FALSE))</f>
        <v>Predominantly Rural</v>
      </c>
      <c r="AD275" t="str">
        <f>IFERROR(VLOOKUP(AB275,'class and classification'!$A$1:$C$338,3,FALSE),VLOOKUP(AB275,'class and classification'!$A$340:$C$378,3,FALSE))</f>
        <v>SD</v>
      </c>
      <c r="AI275">
        <v>6.3</v>
      </c>
      <c r="AJ275">
        <v>10.199999999999999</v>
      </c>
      <c r="BB275" t="s">
        <v>299</v>
      </c>
      <c r="BC275" t="str">
        <f>IFERROR(VLOOKUP(BB275,'class and classification'!$A$1:$B$338,2,FALSE),VLOOKUP(BB275,'class and classification'!$A$340:$B$378,2,FALSE))</f>
        <v>Predominantly Rural</v>
      </c>
      <c r="BD275" t="str">
        <f>IFERROR(VLOOKUP(BB275,'class and classification'!$A$1:$C$338,3,FALSE),VLOOKUP(BB275,'class and classification'!$A$340:$C$378,3,FALSE))</f>
        <v>SD</v>
      </c>
      <c r="BG275">
        <v>1</v>
      </c>
      <c r="BH275">
        <v>1.2</v>
      </c>
      <c r="BI275">
        <v>22.6</v>
      </c>
      <c r="BJ275">
        <v>34.5</v>
      </c>
      <c r="BL275" t="s">
        <v>299</v>
      </c>
      <c r="BM275" t="str">
        <f>IFERROR(VLOOKUP(BL275,'class and classification'!$A$1:$B$338,2,FALSE),VLOOKUP(BL275,'class and classification'!$A$340:$B$378,2,FALSE))</f>
        <v>Predominantly Rural</v>
      </c>
      <c r="BN275" t="str">
        <f>IFERROR(VLOOKUP(BL275,'class and classification'!$A$1:$C$338,3,FALSE),VLOOKUP(BL275,'class and classification'!$A$340:$C$378,3,FALSE))</f>
        <v>SD</v>
      </c>
      <c r="BP275">
        <v>25.83</v>
      </c>
      <c r="BQ275">
        <v>52.27</v>
      </c>
      <c r="BR275">
        <v>54.17</v>
      </c>
      <c r="BS275">
        <v>56.71</v>
      </c>
      <c r="BT275">
        <v>56.77</v>
      </c>
    </row>
    <row r="276" spans="1:72" x14ac:dyDescent="0.3">
      <c r="B276" t="s">
        <v>222</v>
      </c>
      <c r="C276" t="str">
        <f>IFERROR(VLOOKUP(B276,'class and classification'!$A$1:$B$338,2,FALSE),VLOOKUP(B276,'class and classification'!$A$340:$B$378,2,FALSE))</f>
        <v>Predominantly Urban</v>
      </c>
      <c r="D276" t="str">
        <f>IFERROR(VLOOKUP(B276,'class and classification'!$A$1:$C$338,3,FALSE),VLOOKUP(B276,'class and classification'!$A$340:$C$378,3,FALSE))</f>
        <v>SD</v>
      </c>
      <c r="E276">
        <v>95</v>
      </c>
      <c r="F276">
        <v>96</v>
      </c>
      <c r="G276">
        <v>97.8</v>
      </c>
      <c r="H276">
        <v>97.5</v>
      </c>
      <c r="I276">
        <v>97.4</v>
      </c>
      <c r="J276">
        <v>97</v>
      </c>
      <c r="AB276" t="s">
        <v>48</v>
      </c>
      <c r="AC276" t="str">
        <f>IFERROR(VLOOKUP(AB276,'class and classification'!$A$1:$B$338,2,FALSE),VLOOKUP(AB276,'class and classification'!$A$340:$B$378,2,FALSE))</f>
        <v>Predominantly Urban</v>
      </c>
      <c r="AD276" t="str">
        <f>IFERROR(VLOOKUP(AB276,'class and classification'!$A$1:$C$338,3,FALSE),VLOOKUP(AB276,'class and classification'!$A$340:$C$378,3,FALSE))</f>
        <v>SD</v>
      </c>
      <c r="AI276">
        <v>1.3</v>
      </c>
      <c r="AJ276">
        <v>11.6</v>
      </c>
      <c r="BB276" t="s">
        <v>62</v>
      </c>
      <c r="BC276" t="str">
        <f>IFERROR(VLOOKUP(BB276,'class and classification'!$A$1:$B$338,2,FALSE),VLOOKUP(BB276,'class and classification'!$A$340:$B$378,2,FALSE))</f>
        <v>Predominantly Urban</v>
      </c>
      <c r="BD276" t="str">
        <f>IFERROR(VLOOKUP(BB276,'class and classification'!$A$1:$C$338,3,FALSE),VLOOKUP(BB276,'class and classification'!$A$340:$C$378,3,FALSE))</f>
        <v>SD</v>
      </c>
      <c r="BG276">
        <v>3.2</v>
      </c>
      <c r="BH276">
        <v>4.8</v>
      </c>
      <c r="BI276">
        <v>5.5</v>
      </c>
      <c r="BJ276">
        <v>4.5</v>
      </c>
      <c r="BL276" t="s">
        <v>62</v>
      </c>
      <c r="BM276" t="str">
        <f>IFERROR(VLOOKUP(BL276,'class and classification'!$A$1:$B$338,2,FALSE),VLOOKUP(BL276,'class and classification'!$A$340:$B$378,2,FALSE))</f>
        <v>Predominantly Urban</v>
      </c>
      <c r="BN276" t="str">
        <f>IFERROR(VLOOKUP(BL276,'class and classification'!$A$1:$C$338,3,FALSE),VLOOKUP(BL276,'class and classification'!$A$340:$C$378,3,FALSE))</f>
        <v>SD</v>
      </c>
      <c r="BP276">
        <v>65.59</v>
      </c>
      <c r="BQ276">
        <v>81.72</v>
      </c>
      <c r="BR276">
        <v>83.93</v>
      </c>
      <c r="BS276">
        <v>82.91</v>
      </c>
      <c r="BT276">
        <v>89.72</v>
      </c>
    </row>
    <row r="277" spans="1:72" x14ac:dyDescent="0.3">
      <c r="B277" t="s">
        <v>275</v>
      </c>
      <c r="C277" t="str">
        <f>IFERROR(VLOOKUP(B277,'class and classification'!$A$1:$B$338,2,FALSE),VLOOKUP(B277,'class and classification'!$A$340:$B$378,2,FALSE))</f>
        <v>Urban with Significant Rural</v>
      </c>
      <c r="D277" t="str">
        <f>IFERROR(VLOOKUP(B277,'class and classification'!$A$1:$C$338,3,FALSE),VLOOKUP(B277,'class and classification'!$A$340:$C$378,3,FALSE))</f>
        <v>SD</v>
      </c>
      <c r="E277">
        <v>76</v>
      </c>
      <c r="F277">
        <v>82</v>
      </c>
      <c r="G277">
        <v>89.8</v>
      </c>
      <c r="H277">
        <v>92.1</v>
      </c>
      <c r="I277">
        <v>93.5</v>
      </c>
      <c r="J277">
        <v>93.4</v>
      </c>
      <c r="AB277" t="s">
        <v>112</v>
      </c>
      <c r="AC277" t="str">
        <f>IFERROR(VLOOKUP(AB277,'class and classification'!$A$1:$B$338,2,FALSE),VLOOKUP(AB277,'class and classification'!$A$340:$B$378,2,FALSE))</f>
        <v>Predominantly Urban</v>
      </c>
      <c r="AD277" t="str">
        <f>IFERROR(VLOOKUP(AB277,'class and classification'!$A$1:$C$338,3,FALSE),VLOOKUP(AB277,'class and classification'!$A$340:$C$378,3,FALSE))</f>
        <v>SD</v>
      </c>
      <c r="AI277">
        <v>36.4</v>
      </c>
      <c r="AJ277">
        <v>44.2</v>
      </c>
      <c r="BB277" t="s">
        <v>73</v>
      </c>
      <c r="BC277" t="str">
        <f>IFERROR(VLOOKUP(BB277,'class and classification'!$A$1:$B$338,2,FALSE),VLOOKUP(BB277,'class and classification'!$A$340:$B$378,2,FALSE))</f>
        <v>Predominantly Rural</v>
      </c>
      <c r="BD277" t="str">
        <f>IFERROR(VLOOKUP(BB277,'class and classification'!$A$1:$C$338,3,FALSE),VLOOKUP(BB277,'class and classification'!$A$340:$C$378,3,FALSE))</f>
        <v>SD</v>
      </c>
      <c r="BG277">
        <v>22.3</v>
      </c>
      <c r="BH277">
        <v>29.5</v>
      </c>
      <c r="BI277">
        <v>36.5</v>
      </c>
      <c r="BJ277">
        <v>39.200000000000003</v>
      </c>
      <c r="BL277" t="s">
        <v>73</v>
      </c>
      <c r="BM277" t="str">
        <f>IFERROR(VLOOKUP(BL277,'class and classification'!$A$1:$B$338,2,FALSE),VLOOKUP(BL277,'class and classification'!$A$340:$B$378,2,FALSE))</f>
        <v>Predominantly Rural</v>
      </c>
      <c r="BN277" t="str">
        <f>IFERROR(VLOOKUP(BL277,'class and classification'!$A$1:$C$338,3,FALSE),VLOOKUP(BL277,'class and classification'!$A$340:$C$378,3,FALSE))</f>
        <v>SD</v>
      </c>
      <c r="BP277">
        <v>22.16</v>
      </c>
      <c r="BQ277">
        <v>52.1</v>
      </c>
      <c r="BR277">
        <v>58.04</v>
      </c>
      <c r="BS277">
        <v>61.5</v>
      </c>
      <c r="BT277">
        <v>61.55</v>
      </c>
    </row>
    <row r="278" spans="1:72" x14ac:dyDescent="0.3">
      <c r="B278" t="s">
        <v>308</v>
      </c>
      <c r="C278" t="str">
        <f>IFERROR(VLOOKUP(B278,'class and classification'!$A$1:$B$338,2,FALSE),VLOOKUP(B278,'class and classification'!$A$340:$B$378,2,FALSE))</f>
        <v>Predominantly Rural</v>
      </c>
      <c r="D278" t="str">
        <f>IFERROR(VLOOKUP(B278,'class and classification'!$A$1:$C$338,3,FALSE),VLOOKUP(B278,'class and classification'!$A$340:$C$378,3,FALSE))</f>
        <v>SD</v>
      </c>
      <c r="E278">
        <v>74</v>
      </c>
      <c r="F278">
        <v>79</v>
      </c>
      <c r="G278">
        <v>86.699999999999989</v>
      </c>
      <c r="H278">
        <v>90.2</v>
      </c>
      <c r="I278">
        <v>91.8</v>
      </c>
      <c r="J278">
        <v>90.7</v>
      </c>
      <c r="AB278" t="s">
        <v>166</v>
      </c>
      <c r="AC278" t="str">
        <f>IFERROR(VLOOKUP(AB278,'class and classification'!$A$1:$B$338,2,FALSE),VLOOKUP(AB278,'class and classification'!$A$340:$B$378,2,FALSE))</f>
        <v>Predominantly Urban</v>
      </c>
      <c r="AD278" t="str">
        <f>IFERROR(VLOOKUP(AB278,'class and classification'!$A$1:$C$338,3,FALSE),VLOOKUP(AB278,'class and classification'!$A$340:$C$378,3,FALSE))</f>
        <v>SD</v>
      </c>
      <c r="AI278">
        <v>9</v>
      </c>
      <c r="AJ278">
        <v>9.6999999999999993</v>
      </c>
      <c r="BB278" t="s">
        <v>109</v>
      </c>
      <c r="BC278" t="str">
        <f>IFERROR(VLOOKUP(BB278,'class and classification'!$A$1:$B$338,2,FALSE),VLOOKUP(BB278,'class and classification'!$A$340:$B$378,2,FALSE))</f>
        <v>Predominantly Rural</v>
      </c>
      <c r="BD278" t="str">
        <f>IFERROR(VLOOKUP(BB278,'class and classification'!$A$1:$C$338,3,FALSE),VLOOKUP(BB278,'class and classification'!$A$340:$C$378,3,FALSE))</f>
        <v>SD</v>
      </c>
      <c r="BG278">
        <v>8.3000000000000007</v>
      </c>
      <c r="BH278">
        <v>10.3</v>
      </c>
      <c r="BI278">
        <v>17.5</v>
      </c>
      <c r="BJ278">
        <v>29.8</v>
      </c>
      <c r="BL278" t="s">
        <v>109</v>
      </c>
      <c r="BM278" t="str">
        <f>IFERROR(VLOOKUP(BL278,'class and classification'!$A$1:$B$338,2,FALSE),VLOOKUP(BL278,'class and classification'!$A$340:$B$378,2,FALSE))</f>
        <v>Predominantly Rural</v>
      </c>
      <c r="BN278" t="str">
        <f>IFERROR(VLOOKUP(BL278,'class and classification'!$A$1:$C$338,3,FALSE),VLOOKUP(BL278,'class and classification'!$A$340:$C$378,3,FALSE))</f>
        <v>SD</v>
      </c>
      <c r="BP278">
        <v>23.32</v>
      </c>
      <c r="BQ278">
        <v>48.16</v>
      </c>
      <c r="BR278">
        <v>50.35</v>
      </c>
      <c r="BS278">
        <v>50.07</v>
      </c>
      <c r="BT278">
        <v>52.37</v>
      </c>
    </row>
    <row r="279" spans="1:72" x14ac:dyDescent="0.3">
      <c r="AB279" t="s">
        <v>178</v>
      </c>
      <c r="AC279" t="str">
        <f>IFERROR(VLOOKUP(AB279,'class and classification'!$A$1:$B$338,2,FALSE),VLOOKUP(AB279,'class and classification'!$A$340:$B$378,2,FALSE))</f>
        <v>Predominantly Rural</v>
      </c>
      <c r="AD279" t="str">
        <f>IFERROR(VLOOKUP(AB279,'class and classification'!$A$1:$C$338,3,FALSE),VLOOKUP(AB279,'class and classification'!$A$340:$C$378,3,FALSE))</f>
        <v>SD</v>
      </c>
      <c r="AI279">
        <v>14.1</v>
      </c>
      <c r="AJ279">
        <v>16.5</v>
      </c>
      <c r="BB279" t="s">
        <v>113</v>
      </c>
      <c r="BC279" t="str">
        <f>IFERROR(VLOOKUP(BB279,'class and classification'!$A$1:$B$338,2,FALSE),VLOOKUP(BB279,'class and classification'!$A$340:$B$378,2,FALSE))</f>
        <v>Predominantly Urban</v>
      </c>
      <c r="BD279" t="str">
        <f>IFERROR(VLOOKUP(BB279,'class and classification'!$A$1:$C$338,3,FALSE),VLOOKUP(BB279,'class and classification'!$A$340:$C$378,3,FALSE))</f>
        <v>SD</v>
      </c>
      <c r="BG279">
        <v>2.8</v>
      </c>
      <c r="BH279">
        <v>4.7</v>
      </c>
      <c r="BI279">
        <v>7.9</v>
      </c>
      <c r="BJ279">
        <v>19.2</v>
      </c>
      <c r="BL279" t="s">
        <v>113</v>
      </c>
      <c r="BM279" t="str">
        <f>IFERROR(VLOOKUP(BL279,'class and classification'!$A$1:$B$338,2,FALSE),VLOOKUP(BL279,'class and classification'!$A$340:$B$378,2,FALSE))</f>
        <v>Predominantly Urban</v>
      </c>
      <c r="BN279" t="str">
        <f>IFERROR(VLOOKUP(BL279,'class and classification'!$A$1:$C$338,3,FALSE),VLOOKUP(BL279,'class and classification'!$A$340:$C$378,3,FALSE))</f>
        <v>SD</v>
      </c>
      <c r="BP279">
        <v>48.62</v>
      </c>
      <c r="BQ279">
        <v>71.73</v>
      </c>
      <c r="BR279">
        <v>87.33</v>
      </c>
      <c r="BS279">
        <v>83.92</v>
      </c>
      <c r="BT279">
        <v>85.16</v>
      </c>
    </row>
    <row r="280" spans="1:72" x14ac:dyDescent="0.3">
      <c r="A280" t="s">
        <v>329</v>
      </c>
      <c r="B280" t="s">
        <v>329</v>
      </c>
      <c r="C280" t="str">
        <f>IFERROR(VLOOKUP(B280,'class and classification'!$A$1:$B$338,2,FALSE),VLOOKUP(B280,'class and classification'!$A$340:$B$378,2,FALSE))</f>
        <v>Predominantly Urban</v>
      </c>
      <c r="D280" t="str">
        <f>IFERROR(VLOOKUP(B280,'class and classification'!$A$1:$C$338,3,FALSE),VLOOKUP(B280,'class and classification'!$A$340:$C$378,3,FALSE))</f>
        <v>SC</v>
      </c>
      <c r="AB280" t="s">
        <v>221</v>
      </c>
      <c r="AC280" t="str">
        <f>IFERROR(VLOOKUP(AB280,'class and classification'!$A$1:$B$338,2,FALSE),VLOOKUP(AB280,'class and classification'!$A$340:$B$378,2,FALSE))</f>
        <v>Predominantly Rural</v>
      </c>
      <c r="AD280" t="str">
        <f>IFERROR(VLOOKUP(AB280,'class and classification'!$A$1:$C$338,3,FALSE),VLOOKUP(AB280,'class and classification'!$A$340:$C$378,3,FALSE))</f>
        <v>SD</v>
      </c>
      <c r="AI280">
        <v>20.100000000000001</v>
      </c>
      <c r="AJ280">
        <v>37.6</v>
      </c>
      <c r="BB280" t="s">
        <v>263</v>
      </c>
      <c r="BC280" t="str">
        <f>IFERROR(VLOOKUP(BB280,'class and classification'!$A$1:$B$338,2,FALSE),VLOOKUP(BB280,'class and classification'!$A$340:$B$378,2,FALSE))</f>
        <v>Urban with Significant Rural</v>
      </c>
      <c r="BD280" t="str">
        <f>IFERROR(VLOOKUP(BB280,'class and classification'!$A$1:$C$338,3,FALSE),VLOOKUP(BB280,'class and classification'!$A$340:$C$378,3,FALSE))</f>
        <v>SD</v>
      </c>
      <c r="BG280">
        <v>6.3</v>
      </c>
      <c r="BH280">
        <v>8.6999999999999993</v>
      </c>
      <c r="BI280">
        <v>13.7</v>
      </c>
      <c r="BJ280">
        <v>20.5</v>
      </c>
      <c r="BL280" t="s">
        <v>263</v>
      </c>
      <c r="BM280" t="str">
        <f>IFERROR(VLOOKUP(BL280,'class and classification'!$A$1:$B$338,2,FALSE),VLOOKUP(BL280,'class and classification'!$A$340:$B$378,2,FALSE))</f>
        <v>Urban with Significant Rural</v>
      </c>
      <c r="BN280" t="str">
        <f>IFERROR(VLOOKUP(BL280,'class and classification'!$A$1:$C$338,3,FALSE),VLOOKUP(BL280,'class and classification'!$A$340:$C$378,3,FALSE))</f>
        <v>SD</v>
      </c>
      <c r="BP280">
        <v>24.24</v>
      </c>
      <c r="BQ280">
        <v>58.99</v>
      </c>
      <c r="BR280">
        <v>59.49</v>
      </c>
      <c r="BS280">
        <v>60.33</v>
      </c>
      <c r="BT280">
        <v>62.8</v>
      </c>
    </row>
    <row r="281" spans="1:72" x14ac:dyDescent="0.3">
      <c r="B281" t="s">
        <v>47</v>
      </c>
      <c r="C281" t="str">
        <f>IFERROR(VLOOKUP(B281,'class and classification'!$A$1:$B$338,2,FALSE),VLOOKUP(B281,'class and classification'!$A$340:$B$378,2,FALSE))</f>
        <v>Predominantly Urban</v>
      </c>
      <c r="D281" t="str">
        <f>IFERROR(VLOOKUP(B281,'class and classification'!$A$1:$C$338,3,FALSE),VLOOKUP(B281,'class and classification'!$A$340:$C$378,3,FALSE))</f>
        <v>SD</v>
      </c>
      <c r="E281">
        <v>97</v>
      </c>
      <c r="F281">
        <v>98</v>
      </c>
      <c r="G281">
        <v>98.399999999999991</v>
      </c>
      <c r="H281">
        <v>98.5</v>
      </c>
      <c r="I281">
        <v>98.7</v>
      </c>
      <c r="J281">
        <v>98.6</v>
      </c>
      <c r="AB281" t="s">
        <v>55</v>
      </c>
      <c r="AC281" t="str">
        <f>IFERROR(VLOOKUP(AB281,'class and classification'!$A$1:$B$338,2,FALSE),VLOOKUP(AB281,'class and classification'!$A$340:$B$378,2,FALSE))</f>
        <v>Urban with Significant Rural</v>
      </c>
      <c r="AD281" t="str">
        <f>IFERROR(VLOOKUP(AB281,'class and classification'!$A$1:$C$338,3,FALSE),VLOOKUP(AB281,'class and classification'!$A$340:$C$378,3,FALSE))</f>
        <v>SD</v>
      </c>
      <c r="AI281">
        <v>24.5</v>
      </c>
      <c r="AJ281">
        <v>36.5</v>
      </c>
      <c r="BB281" t="s">
        <v>276</v>
      </c>
      <c r="BC281" t="str">
        <f>IFERROR(VLOOKUP(BB281,'class and classification'!$A$1:$B$338,2,FALSE),VLOOKUP(BB281,'class and classification'!$A$340:$B$378,2,FALSE))</f>
        <v>Predominantly Rural</v>
      </c>
      <c r="BD281" t="str">
        <f>IFERROR(VLOOKUP(BB281,'class and classification'!$A$1:$C$338,3,FALSE),VLOOKUP(BB281,'class and classification'!$A$340:$C$378,3,FALSE))</f>
        <v>SD</v>
      </c>
      <c r="BG281">
        <v>11</v>
      </c>
      <c r="BH281">
        <v>19.100000000000001</v>
      </c>
      <c r="BI281">
        <v>25.5</v>
      </c>
      <c r="BJ281">
        <v>27.6</v>
      </c>
      <c r="BL281" t="s">
        <v>276</v>
      </c>
      <c r="BM281" t="str">
        <f>IFERROR(VLOOKUP(BL281,'class and classification'!$A$1:$B$338,2,FALSE),VLOOKUP(BL281,'class and classification'!$A$340:$B$378,2,FALSE))</f>
        <v>Predominantly Rural</v>
      </c>
      <c r="BN281" t="str">
        <f>IFERROR(VLOOKUP(BL281,'class and classification'!$A$1:$C$338,3,FALSE),VLOOKUP(BL281,'class and classification'!$A$340:$C$378,3,FALSE))</f>
        <v>SD</v>
      </c>
      <c r="BP281">
        <v>33.880000000000003</v>
      </c>
      <c r="BQ281">
        <v>64.14</v>
      </c>
      <c r="BR281">
        <v>62.11</v>
      </c>
      <c r="BS281">
        <v>59.43</v>
      </c>
      <c r="BT281">
        <v>65.47</v>
      </c>
    </row>
    <row r="282" spans="1:72" x14ac:dyDescent="0.3">
      <c r="B282" t="s">
        <v>79</v>
      </c>
      <c r="C282" t="str">
        <f>IFERROR(VLOOKUP(B282,'class and classification'!$A$1:$B$338,2,FALSE),VLOOKUP(B282,'class and classification'!$A$340:$B$378,2,FALSE))</f>
        <v>Urban with Significant Rural</v>
      </c>
      <c r="D282" t="str">
        <f>IFERROR(VLOOKUP(B282,'class and classification'!$A$1:$C$338,3,FALSE),VLOOKUP(B282,'class and classification'!$A$340:$C$378,3,FALSE))</f>
        <v>SD</v>
      </c>
      <c r="E282">
        <v>89</v>
      </c>
      <c r="F282">
        <v>90</v>
      </c>
      <c r="G282">
        <v>94.5</v>
      </c>
      <c r="H282">
        <v>95.1</v>
      </c>
      <c r="I282">
        <v>96.6</v>
      </c>
      <c r="J282">
        <v>96.5</v>
      </c>
      <c r="AB282" t="s">
        <v>95</v>
      </c>
      <c r="AC282" t="str">
        <f>IFERROR(VLOOKUP(AB282,'class and classification'!$A$1:$B$338,2,FALSE),VLOOKUP(AB282,'class and classification'!$A$340:$B$378,2,FALSE))</f>
        <v>Urban with Significant Rural</v>
      </c>
      <c r="AD282" t="str">
        <f>IFERROR(VLOOKUP(AB282,'class and classification'!$A$1:$C$338,3,FALSE),VLOOKUP(AB282,'class and classification'!$A$340:$C$378,3,FALSE))</f>
        <v>SD</v>
      </c>
      <c r="AI282">
        <v>24.3</v>
      </c>
      <c r="AJ282">
        <v>32.299999999999997</v>
      </c>
      <c r="BB282" t="s">
        <v>169</v>
      </c>
      <c r="BC282" t="str">
        <f>IFERROR(VLOOKUP(BB282,'class and classification'!$A$1:$B$338,2,FALSE),VLOOKUP(BB282,'class and classification'!$A$340:$B$378,2,FALSE))</f>
        <v>Predominantly Rural</v>
      </c>
      <c r="BD282" t="str">
        <f>IFERROR(VLOOKUP(BB282,'class and classification'!$A$1:$C$338,3,FALSE),VLOOKUP(BB282,'class and classification'!$A$340:$C$378,3,FALSE))</f>
        <v>SD</v>
      </c>
      <c r="BG282">
        <v>2.4</v>
      </c>
      <c r="BH282">
        <v>3.4</v>
      </c>
      <c r="BI282">
        <v>4.8</v>
      </c>
      <c r="BJ282">
        <v>25.1</v>
      </c>
      <c r="BL282" t="s">
        <v>169</v>
      </c>
      <c r="BM282" t="str">
        <f>IFERROR(VLOOKUP(BL282,'class and classification'!$A$1:$B$338,2,FALSE),VLOOKUP(BL282,'class and classification'!$A$340:$B$378,2,FALSE))</f>
        <v>Predominantly Rural</v>
      </c>
      <c r="BN282" t="str">
        <f>IFERROR(VLOOKUP(BL282,'class and classification'!$A$1:$C$338,3,FALSE),VLOOKUP(BL282,'class and classification'!$A$340:$C$378,3,FALSE))</f>
        <v>SD</v>
      </c>
      <c r="BP282">
        <v>20.52</v>
      </c>
      <c r="BQ282">
        <v>46.27</v>
      </c>
      <c r="BR282">
        <v>53.14</v>
      </c>
      <c r="BS282">
        <v>55.57</v>
      </c>
      <c r="BT282">
        <v>56.07</v>
      </c>
    </row>
    <row r="283" spans="1:72" x14ac:dyDescent="0.3">
      <c r="B283" t="s">
        <v>92</v>
      </c>
      <c r="C283" t="str">
        <f>IFERROR(VLOOKUP(B283,'class and classification'!$A$1:$B$338,2,FALSE),VLOOKUP(B283,'class and classification'!$A$340:$B$378,2,FALSE))</f>
        <v>Urban with Significant Rural</v>
      </c>
      <c r="D283" t="str">
        <f>IFERROR(VLOOKUP(B283,'class and classification'!$A$1:$C$338,3,FALSE),VLOOKUP(B283,'class and classification'!$A$340:$C$378,3,FALSE))</f>
        <v>SD</v>
      </c>
      <c r="E283">
        <v>74</v>
      </c>
      <c r="F283">
        <v>81</v>
      </c>
      <c r="G283">
        <v>92</v>
      </c>
      <c r="H283">
        <v>93.3</v>
      </c>
      <c r="I283">
        <v>95.6</v>
      </c>
      <c r="J283">
        <v>95.5</v>
      </c>
      <c r="AB283" t="s">
        <v>158</v>
      </c>
      <c r="AC283" t="str">
        <f>IFERROR(VLOOKUP(AB283,'class and classification'!$A$1:$B$338,2,FALSE),VLOOKUP(AB283,'class and classification'!$A$340:$B$378,2,FALSE))</f>
        <v>Urban with Significant Rural</v>
      </c>
      <c r="AD283" t="str">
        <f>IFERROR(VLOOKUP(AB283,'class and classification'!$A$1:$C$338,3,FALSE),VLOOKUP(AB283,'class and classification'!$A$340:$C$378,3,FALSE))</f>
        <v>SD</v>
      </c>
      <c r="AI283">
        <v>60.5</v>
      </c>
      <c r="AJ283">
        <v>65.3</v>
      </c>
      <c r="BB283" t="s">
        <v>228</v>
      </c>
      <c r="BC283" t="str">
        <f>IFERROR(VLOOKUP(BB283,'class and classification'!$A$1:$B$338,2,FALSE),VLOOKUP(BB283,'class and classification'!$A$340:$B$378,2,FALSE))</f>
        <v>Predominantly Rural</v>
      </c>
      <c r="BD283" t="str">
        <f>IFERROR(VLOOKUP(BB283,'class and classification'!$A$1:$C$338,3,FALSE),VLOOKUP(BB283,'class and classification'!$A$340:$C$378,3,FALSE))</f>
        <v>SD</v>
      </c>
      <c r="BG283">
        <v>2.5</v>
      </c>
      <c r="BH283">
        <v>4.2</v>
      </c>
      <c r="BI283">
        <v>6.2</v>
      </c>
      <c r="BJ283">
        <v>29.3</v>
      </c>
      <c r="BL283" t="s">
        <v>228</v>
      </c>
      <c r="BM283" t="str">
        <f>IFERROR(VLOOKUP(BL283,'class and classification'!$A$1:$B$338,2,FALSE),VLOOKUP(BL283,'class and classification'!$A$340:$B$378,2,FALSE))</f>
        <v>Predominantly Rural</v>
      </c>
      <c r="BN283" t="str">
        <f>IFERROR(VLOOKUP(BL283,'class and classification'!$A$1:$C$338,3,FALSE),VLOOKUP(BL283,'class and classification'!$A$340:$C$378,3,FALSE))</f>
        <v>SD</v>
      </c>
      <c r="BP283">
        <v>37.340000000000003</v>
      </c>
      <c r="BQ283">
        <v>52.82</v>
      </c>
      <c r="BR283">
        <v>61.33</v>
      </c>
      <c r="BS283">
        <v>63.27</v>
      </c>
      <c r="BT283">
        <v>63.17</v>
      </c>
    </row>
    <row r="284" spans="1:72" x14ac:dyDescent="0.3">
      <c r="B284" t="s">
        <v>134</v>
      </c>
      <c r="C284" t="str">
        <f>IFERROR(VLOOKUP(B284,'class and classification'!$A$1:$B$338,2,FALSE),VLOOKUP(B284,'class and classification'!$A$340:$B$378,2,FALSE))</f>
        <v>Predominantly Urban</v>
      </c>
      <c r="D284" t="str">
        <f>IFERROR(VLOOKUP(B284,'class and classification'!$A$1:$C$338,3,FALSE),VLOOKUP(B284,'class and classification'!$A$340:$C$378,3,FALSE))</f>
        <v>SD</v>
      </c>
      <c r="E284">
        <v>96</v>
      </c>
      <c r="F284">
        <v>96</v>
      </c>
      <c r="G284">
        <v>97.300000000000011</v>
      </c>
      <c r="H284">
        <v>97.600000000000009</v>
      </c>
      <c r="I284">
        <v>98.1</v>
      </c>
      <c r="J284">
        <v>97.5</v>
      </c>
      <c r="AB284" t="s">
        <v>180</v>
      </c>
      <c r="AC284" t="str">
        <f>IFERROR(VLOOKUP(AB284,'class and classification'!$A$1:$B$338,2,FALSE),VLOOKUP(AB284,'class and classification'!$A$340:$B$378,2,FALSE))</f>
        <v>Predominantly Urban</v>
      </c>
      <c r="AD284" t="str">
        <f>IFERROR(VLOOKUP(AB284,'class and classification'!$A$1:$C$338,3,FALSE),VLOOKUP(AB284,'class and classification'!$A$340:$C$378,3,FALSE))</f>
        <v>SD</v>
      </c>
      <c r="AI284">
        <v>11.6</v>
      </c>
      <c r="AJ284">
        <v>12.5</v>
      </c>
      <c r="BB284" t="s">
        <v>247</v>
      </c>
      <c r="BC284" t="str">
        <f>IFERROR(VLOOKUP(BB284,'class and classification'!$A$1:$B$338,2,FALSE),VLOOKUP(BB284,'class and classification'!$A$340:$B$378,2,FALSE))</f>
        <v>Predominantly Rural</v>
      </c>
      <c r="BD284" t="str">
        <f>IFERROR(VLOOKUP(BB284,'class and classification'!$A$1:$C$338,3,FALSE),VLOOKUP(BB284,'class and classification'!$A$340:$C$378,3,FALSE))</f>
        <v>SD</v>
      </c>
      <c r="BG284">
        <v>0.7</v>
      </c>
      <c r="BH284">
        <v>1.3</v>
      </c>
      <c r="BI284">
        <v>3</v>
      </c>
      <c r="BJ284">
        <v>12.8</v>
      </c>
      <c r="BL284" t="s">
        <v>247</v>
      </c>
      <c r="BM284" t="str">
        <f>IFERROR(VLOOKUP(BL284,'class and classification'!$A$1:$B$338,2,FALSE),VLOOKUP(BL284,'class and classification'!$A$340:$B$378,2,FALSE))</f>
        <v>Predominantly Rural</v>
      </c>
      <c r="BN284" t="str">
        <f>IFERROR(VLOOKUP(BL284,'class and classification'!$A$1:$C$338,3,FALSE),VLOOKUP(BL284,'class and classification'!$A$340:$C$378,3,FALSE))</f>
        <v>SD</v>
      </c>
      <c r="BP284">
        <v>22.64</v>
      </c>
      <c r="BQ284">
        <v>56.57</v>
      </c>
      <c r="BR284">
        <v>56.36</v>
      </c>
      <c r="BS284">
        <v>58.79</v>
      </c>
      <c r="BT284">
        <v>57.72</v>
      </c>
    </row>
    <row r="285" spans="1:72" x14ac:dyDescent="0.3">
      <c r="B285" t="s">
        <v>185</v>
      </c>
      <c r="C285" t="str">
        <f>IFERROR(VLOOKUP(B285,'class and classification'!$A$1:$B$338,2,FALSE),VLOOKUP(B285,'class and classification'!$A$340:$B$378,2,FALSE))</f>
        <v>Urban with Significant Rural</v>
      </c>
      <c r="D285" t="str">
        <f>IFERROR(VLOOKUP(B285,'class and classification'!$A$1:$C$338,3,FALSE),VLOOKUP(B285,'class and classification'!$A$340:$C$378,3,FALSE))</f>
        <v>SD</v>
      </c>
      <c r="E285">
        <v>84</v>
      </c>
      <c r="F285">
        <v>88</v>
      </c>
      <c r="G285">
        <v>94.7</v>
      </c>
      <c r="H285">
        <v>95.2</v>
      </c>
      <c r="I285">
        <v>95.9</v>
      </c>
      <c r="J285">
        <v>96.3</v>
      </c>
      <c r="AB285" t="s">
        <v>248</v>
      </c>
      <c r="AC285" t="str">
        <f>IFERROR(VLOOKUP(AB285,'class and classification'!$A$1:$B$338,2,FALSE),VLOOKUP(AB285,'class and classification'!$A$340:$B$378,2,FALSE))</f>
        <v>Urban with Significant Rural</v>
      </c>
      <c r="AD285" t="str">
        <f>IFERROR(VLOOKUP(AB285,'class and classification'!$A$1:$C$338,3,FALSE),VLOOKUP(AB285,'class and classification'!$A$340:$C$378,3,FALSE))</f>
        <v>SD</v>
      </c>
      <c r="AI285">
        <v>28.3</v>
      </c>
      <c r="AJ285">
        <v>30</v>
      </c>
      <c r="BB285" t="s">
        <v>236</v>
      </c>
      <c r="BC285" t="str">
        <f>IFERROR(VLOOKUP(BB285,'class and classification'!$A$1:$B$338,2,FALSE),VLOOKUP(BB285,'class and classification'!$A$340:$B$378,2,FALSE))</f>
        <v>Predominantly Rural</v>
      </c>
      <c r="BD285" t="str">
        <f>IFERROR(VLOOKUP(BB285,'class and classification'!$A$1:$C$338,3,FALSE),VLOOKUP(BB285,'class and classification'!$A$340:$C$378,3,FALSE))</f>
        <v>SD</v>
      </c>
      <c r="BH285">
        <v>3.7</v>
      </c>
      <c r="BI285">
        <v>5.4</v>
      </c>
      <c r="BJ285">
        <v>20.2</v>
      </c>
      <c r="BL285" t="s">
        <v>236</v>
      </c>
      <c r="BM285" t="str">
        <f>IFERROR(VLOOKUP(BL285,'class and classification'!$A$1:$B$338,2,FALSE),VLOOKUP(BL285,'class and classification'!$A$340:$B$378,2,FALSE))</f>
        <v>Predominantly Rural</v>
      </c>
      <c r="BN285" t="str">
        <f>IFERROR(VLOOKUP(BL285,'class and classification'!$A$1:$C$338,3,FALSE),VLOOKUP(BL285,'class and classification'!$A$340:$C$378,3,FALSE))</f>
        <v>SD</v>
      </c>
      <c r="BR285">
        <v>71.27</v>
      </c>
      <c r="BS285">
        <v>72.97</v>
      </c>
      <c r="BT285">
        <v>74.05</v>
      </c>
    </row>
    <row r="286" spans="1:72" x14ac:dyDescent="0.3">
      <c r="B286" t="s">
        <v>254</v>
      </c>
      <c r="C286" t="str">
        <f>IFERROR(VLOOKUP(B286,'class and classification'!$A$1:$B$338,2,FALSE),VLOOKUP(B286,'class and classification'!$A$340:$B$378,2,FALSE))</f>
        <v>Predominantly Urban</v>
      </c>
      <c r="D286" t="str">
        <f>IFERROR(VLOOKUP(B286,'class and classification'!$A$1:$C$338,3,FALSE),VLOOKUP(B286,'class and classification'!$A$340:$C$378,3,FALSE))</f>
        <v>SD</v>
      </c>
      <c r="E286">
        <v>92</v>
      </c>
      <c r="F286">
        <v>94</v>
      </c>
      <c r="G286">
        <v>96.7</v>
      </c>
      <c r="H286">
        <v>96.3</v>
      </c>
      <c r="I286">
        <v>97.3</v>
      </c>
      <c r="J286">
        <v>97.2</v>
      </c>
      <c r="AB286" t="s">
        <v>256</v>
      </c>
      <c r="AC286" t="str">
        <f>IFERROR(VLOOKUP(AB286,'class and classification'!$A$1:$B$338,2,FALSE),VLOOKUP(AB286,'class and classification'!$A$340:$B$378,2,FALSE))</f>
        <v>Urban with Significant Rural</v>
      </c>
      <c r="AD286" t="str">
        <f>IFERROR(VLOOKUP(AB286,'class and classification'!$A$1:$C$338,3,FALSE),VLOOKUP(AB286,'class and classification'!$A$340:$C$378,3,FALSE))</f>
        <v>SD</v>
      </c>
      <c r="AI286">
        <v>9.6</v>
      </c>
      <c r="AJ286">
        <v>22.7</v>
      </c>
      <c r="BB286" t="s">
        <v>350</v>
      </c>
      <c r="BC286" t="str">
        <f>IFERROR(VLOOKUP(BB286,'class and classification'!$A$1:$B$338,2,FALSE),VLOOKUP(BB286,'class and classification'!$A$340:$B$378,2,FALSE))</f>
        <v>Predominantly Urban</v>
      </c>
      <c r="BD286" t="str">
        <f>IFERROR(VLOOKUP(BB286,'class and classification'!$A$1:$C$338,3,FALSE),VLOOKUP(BB286,'class and classification'!$A$340:$C$378,3,FALSE))</f>
        <v>SD</v>
      </c>
      <c r="BG286">
        <v>10.4</v>
      </c>
      <c r="BH286">
        <v>14.3</v>
      </c>
      <c r="BI286">
        <v>23.6</v>
      </c>
      <c r="BL286" t="s">
        <v>350</v>
      </c>
      <c r="BM286" t="str">
        <f>IFERROR(VLOOKUP(BL286,'class and classification'!$A$1:$B$338,2,FALSE),VLOOKUP(BL286,'class and classification'!$A$340:$B$378,2,FALSE))</f>
        <v>Predominantly Urban</v>
      </c>
      <c r="BN286" t="str">
        <f>IFERROR(VLOOKUP(BL286,'class and classification'!$A$1:$C$338,3,FALSE),VLOOKUP(BL286,'class and classification'!$A$340:$C$378,3,FALSE))</f>
        <v>SD</v>
      </c>
      <c r="BP286">
        <v>30.61</v>
      </c>
      <c r="BQ286">
        <v>71.8</v>
      </c>
      <c r="BR286">
        <v>78.83</v>
      </c>
      <c r="BS286">
        <v>77.010000000000005</v>
      </c>
    </row>
    <row r="287" spans="1:72" x14ac:dyDescent="0.3">
      <c r="B287" t="s">
        <v>258</v>
      </c>
      <c r="C287" t="str">
        <f>IFERROR(VLOOKUP(B287,'class and classification'!$A$1:$B$338,2,FALSE),VLOOKUP(B287,'class and classification'!$A$340:$B$378,2,FALSE))</f>
        <v>Predominantly Urban</v>
      </c>
      <c r="D287" t="str">
        <f>IFERROR(VLOOKUP(B287,'class and classification'!$A$1:$C$338,3,FALSE),VLOOKUP(B287,'class and classification'!$A$340:$C$378,3,FALSE))</f>
        <v>SD</v>
      </c>
      <c r="E287">
        <v>99</v>
      </c>
      <c r="F287">
        <v>97</v>
      </c>
      <c r="G287">
        <v>99</v>
      </c>
      <c r="H287">
        <v>99.2</v>
      </c>
      <c r="I287">
        <v>99.2</v>
      </c>
      <c r="J287">
        <v>98.8</v>
      </c>
      <c r="AB287" t="s">
        <v>257</v>
      </c>
      <c r="AC287" t="str">
        <f>IFERROR(VLOOKUP(AB287,'class and classification'!$A$1:$B$338,2,FALSE),VLOOKUP(AB287,'class and classification'!$A$340:$B$378,2,FALSE))</f>
        <v>Predominantly Rural</v>
      </c>
      <c r="AD287" t="str">
        <f>IFERROR(VLOOKUP(AB287,'class and classification'!$A$1:$C$338,3,FALSE),VLOOKUP(AB287,'class and classification'!$A$340:$C$378,3,FALSE))</f>
        <v>SD</v>
      </c>
      <c r="AI287">
        <v>2.9</v>
      </c>
      <c r="AJ287">
        <v>3.4</v>
      </c>
      <c r="BB287" t="s">
        <v>351</v>
      </c>
      <c r="BC287" t="str">
        <f>IFERROR(VLOOKUP(BB287,'class and classification'!$A$1:$B$338,2,FALSE),VLOOKUP(BB287,'class and classification'!$A$340:$B$378,2,FALSE))</f>
        <v>Predominantly Rural</v>
      </c>
      <c r="BD287" t="str">
        <f>IFERROR(VLOOKUP(BB287,'class and classification'!$A$1:$C$338,3,FALSE),VLOOKUP(BB287,'class and classification'!$A$340:$C$378,3,FALSE))</f>
        <v>SD</v>
      </c>
      <c r="BG287">
        <v>14.5</v>
      </c>
      <c r="BH287">
        <v>20.5</v>
      </c>
      <c r="BI287">
        <v>25.6</v>
      </c>
      <c r="BL287" t="s">
        <v>351</v>
      </c>
      <c r="BM287" t="str">
        <f>IFERROR(VLOOKUP(BL287,'class and classification'!$A$1:$B$338,2,FALSE),VLOOKUP(BL287,'class and classification'!$A$340:$B$378,2,FALSE))</f>
        <v>Predominantly Rural</v>
      </c>
      <c r="BN287" t="str">
        <f>IFERROR(VLOOKUP(BL287,'class and classification'!$A$1:$C$338,3,FALSE),VLOOKUP(BL287,'class and classification'!$A$340:$C$378,3,FALSE))</f>
        <v>SD</v>
      </c>
      <c r="BP287">
        <v>43.84</v>
      </c>
      <c r="BQ287">
        <v>63</v>
      </c>
      <c r="BR287">
        <v>65.209999999999994</v>
      </c>
      <c r="BS287">
        <v>69.77</v>
      </c>
    </row>
    <row r="288" spans="1:72" x14ac:dyDescent="0.3">
      <c r="B288" t="s">
        <v>278</v>
      </c>
      <c r="C288" t="str">
        <f>IFERROR(VLOOKUP(B288,'class and classification'!$A$1:$B$338,2,FALSE),VLOOKUP(B288,'class and classification'!$A$340:$B$378,2,FALSE))</f>
        <v>Predominantly Urban</v>
      </c>
      <c r="D288" t="str">
        <f>IFERROR(VLOOKUP(B288,'class and classification'!$A$1:$C$338,3,FALSE),VLOOKUP(B288,'class and classification'!$A$340:$C$378,3,FALSE))</f>
        <v>SD</v>
      </c>
      <c r="E288">
        <v>93</v>
      </c>
      <c r="F288">
        <v>94</v>
      </c>
      <c r="G288">
        <v>95.9</v>
      </c>
      <c r="H288">
        <v>96.2</v>
      </c>
      <c r="I288">
        <v>96.9</v>
      </c>
      <c r="J288">
        <v>96.8</v>
      </c>
      <c r="AB288" t="s">
        <v>270</v>
      </c>
      <c r="AC288" t="str">
        <f>IFERROR(VLOOKUP(AB288,'class and classification'!$A$1:$B$338,2,FALSE),VLOOKUP(AB288,'class and classification'!$A$340:$B$378,2,FALSE))</f>
        <v>Predominantly Urban</v>
      </c>
      <c r="AD288" t="str">
        <f>IFERROR(VLOOKUP(AB288,'class and classification'!$A$1:$C$338,3,FALSE),VLOOKUP(AB288,'class and classification'!$A$340:$C$378,3,FALSE))</f>
        <v>SD</v>
      </c>
      <c r="AI288">
        <v>79.599999999999994</v>
      </c>
      <c r="AJ288">
        <v>79.8</v>
      </c>
      <c r="BB288" t="s">
        <v>353</v>
      </c>
      <c r="BC288" t="str">
        <f>IFERROR(VLOOKUP(BB288,'class and classification'!$A$1:$B$338,2,FALSE),VLOOKUP(BB288,'class and classification'!$A$340:$B$378,2,FALSE))</f>
        <v>Predominantly Rural</v>
      </c>
      <c r="BD288" t="str">
        <f>IFERROR(VLOOKUP(BB288,'class and classification'!$A$1:$C$338,3,FALSE),VLOOKUP(BB288,'class and classification'!$A$340:$C$378,3,FALSE))</f>
        <v>SD</v>
      </c>
      <c r="BG288">
        <v>5.7</v>
      </c>
      <c r="BH288">
        <v>10.3</v>
      </c>
      <c r="BI288">
        <v>13.1</v>
      </c>
      <c r="BL288" t="s">
        <v>353</v>
      </c>
      <c r="BM288" t="str">
        <f>IFERROR(VLOOKUP(BL288,'class and classification'!$A$1:$B$338,2,FALSE),VLOOKUP(BL288,'class and classification'!$A$340:$B$378,2,FALSE))</f>
        <v>Predominantly Rural</v>
      </c>
      <c r="BN288" t="str">
        <f>IFERROR(VLOOKUP(BL288,'class and classification'!$A$1:$C$338,3,FALSE),VLOOKUP(BL288,'class and classification'!$A$340:$C$378,3,FALSE))</f>
        <v>SD</v>
      </c>
      <c r="BP288">
        <v>33.340000000000003</v>
      </c>
      <c r="BQ288">
        <v>75.42</v>
      </c>
      <c r="BR288">
        <v>75.56</v>
      </c>
      <c r="BS288">
        <v>75.27</v>
      </c>
    </row>
    <row r="289" spans="1:71" x14ac:dyDescent="0.3">
      <c r="B289" t="s">
        <v>294</v>
      </c>
      <c r="C289" t="str">
        <f>IFERROR(VLOOKUP(B289,'class and classification'!$A$1:$B$338,2,FALSE),VLOOKUP(B289,'class and classification'!$A$340:$B$378,2,FALSE))</f>
        <v>Predominantly Urban</v>
      </c>
      <c r="D289" t="str">
        <f>IFERROR(VLOOKUP(B289,'class and classification'!$A$1:$C$338,3,FALSE),VLOOKUP(B289,'class and classification'!$A$340:$C$378,3,FALSE))</f>
        <v>SD</v>
      </c>
      <c r="E289">
        <v>95</v>
      </c>
      <c r="F289">
        <v>98</v>
      </c>
      <c r="G289">
        <v>98.6</v>
      </c>
      <c r="H289">
        <v>99.300000000000011</v>
      </c>
      <c r="I289">
        <v>98.8</v>
      </c>
      <c r="J289">
        <v>98.9</v>
      </c>
      <c r="AB289" t="s">
        <v>192</v>
      </c>
      <c r="AC289" t="str">
        <f>IFERROR(VLOOKUP(AB289,'class and classification'!$A$1:$B$338,2,FALSE),VLOOKUP(AB289,'class and classification'!$A$340:$B$378,2,FALSE))</f>
        <v>Predominantly Rural</v>
      </c>
      <c r="AD289" t="str">
        <f>IFERROR(VLOOKUP(AB289,'class and classification'!$A$1:$C$338,3,FALSE),VLOOKUP(AB289,'class and classification'!$A$340:$C$378,3,FALSE))</f>
        <v>SD</v>
      </c>
      <c r="AI289">
        <v>23.6</v>
      </c>
      <c r="AJ289">
        <v>40.1</v>
      </c>
      <c r="BB289" t="s">
        <v>355</v>
      </c>
      <c r="BC289" t="str">
        <f>IFERROR(VLOOKUP(BB289,'class and classification'!$A$1:$B$338,2,FALSE),VLOOKUP(BB289,'class and classification'!$A$340:$B$378,2,FALSE))</f>
        <v>Predominantly Urban</v>
      </c>
      <c r="BD289" t="str">
        <f>IFERROR(VLOOKUP(BB289,'class and classification'!$A$1:$C$338,3,FALSE),VLOOKUP(BB289,'class and classification'!$A$340:$C$378,3,FALSE))</f>
        <v>SD</v>
      </c>
      <c r="BG289">
        <v>5.5</v>
      </c>
      <c r="BH289">
        <v>6.8</v>
      </c>
      <c r="BI289">
        <v>12</v>
      </c>
      <c r="BL289" t="s">
        <v>355</v>
      </c>
      <c r="BM289" t="str">
        <f>IFERROR(VLOOKUP(BL289,'class and classification'!$A$1:$B$338,2,FALSE),VLOOKUP(BL289,'class and classification'!$A$340:$B$378,2,FALSE))</f>
        <v>Predominantly Urban</v>
      </c>
      <c r="BN289" t="str">
        <f>IFERROR(VLOOKUP(BL289,'class and classification'!$A$1:$C$338,3,FALSE),VLOOKUP(BL289,'class and classification'!$A$340:$C$378,3,FALSE))</f>
        <v>SD</v>
      </c>
      <c r="BP289">
        <v>35.229999999999997</v>
      </c>
      <c r="BQ289">
        <v>81.209999999999994</v>
      </c>
      <c r="BR289">
        <v>88.27</v>
      </c>
      <c r="BS289">
        <v>86.28</v>
      </c>
    </row>
    <row r="290" spans="1:71" x14ac:dyDescent="0.3">
      <c r="B290" t="s">
        <v>297</v>
      </c>
      <c r="C290" t="str">
        <f>IFERROR(VLOOKUP(B290,'class and classification'!$A$1:$B$338,2,FALSE),VLOOKUP(B290,'class and classification'!$A$340:$B$378,2,FALSE))</f>
        <v>Predominantly Urban</v>
      </c>
      <c r="D290" t="str">
        <f>IFERROR(VLOOKUP(B290,'class and classification'!$A$1:$C$338,3,FALSE),VLOOKUP(B290,'class and classification'!$A$340:$C$378,3,FALSE))</f>
        <v>SD</v>
      </c>
      <c r="E290">
        <v>91</v>
      </c>
      <c r="F290">
        <v>93</v>
      </c>
      <c r="G290">
        <v>95.2</v>
      </c>
      <c r="H290">
        <v>96.699999999999989</v>
      </c>
      <c r="I290">
        <v>97.4</v>
      </c>
      <c r="J290">
        <v>97.1</v>
      </c>
      <c r="AB290" t="s">
        <v>197</v>
      </c>
      <c r="AC290" t="str">
        <f>IFERROR(VLOOKUP(AB290,'class and classification'!$A$1:$B$338,2,FALSE),VLOOKUP(AB290,'class and classification'!$A$340:$B$378,2,FALSE))</f>
        <v>Predominantly Urban</v>
      </c>
      <c r="AD290" t="str">
        <f>IFERROR(VLOOKUP(AB290,'class and classification'!$A$1:$C$338,3,FALSE),VLOOKUP(AB290,'class and classification'!$A$340:$C$378,3,FALSE))</f>
        <v>SD</v>
      </c>
      <c r="AI290">
        <v>78.400000000000006</v>
      </c>
      <c r="AJ290">
        <v>83.8</v>
      </c>
      <c r="BB290" t="s">
        <v>357</v>
      </c>
      <c r="BC290" t="str">
        <f>IFERROR(VLOOKUP(BB290,'class and classification'!$A$1:$B$338,2,FALSE),VLOOKUP(BB290,'class and classification'!$A$340:$B$378,2,FALSE))</f>
        <v>Predominantly Urban</v>
      </c>
      <c r="BD290" t="str">
        <f>IFERROR(VLOOKUP(BB290,'class and classification'!$A$1:$C$338,3,FALSE),VLOOKUP(BB290,'class and classification'!$A$340:$C$378,3,FALSE))</f>
        <v>SD</v>
      </c>
      <c r="BG290">
        <v>2.7</v>
      </c>
      <c r="BH290">
        <v>3.9</v>
      </c>
      <c r="BI290">
        <v>13.9</v>
      </c>
      <c r="BL290" t="s">
        <v>357</v>
      </c>
      <c r="BM290" t="str">
        <f>IFERROR(VLOOKUP(BL290,'class and classification'!$A$1:$B$338,2,FALSE),VLOOKUP(BL290,'class and classification'!$A$340:$B$378,2,FALSE))</f>
        <v>Predominantly Urban</v>
      </c>
      <c r="BN290" t="str">
        <f>IFERROR(VLOOKUP(BL290,'class and classification'!$A$1:$C$338,3,FALSE),VLOOKUP(BL290,'class and classification'!$A$340:$C$378,3,FALSE))</f>
        <v>SD</v>
      </c>
      <c r="BP290">
        <v>76.459999999999994</v>
      </c>
      <c r="BQ290">
        <v>81.03</v>
      </c>
      <c r="BR290">
        <v>83.47</v>
      </c>
      <c r="BS290">
        <v>86.46</v>
      </c>
    </row>
    <row r="291" spans="1:71" x14ac:dyDescent="0.3">
      <c r="AB291" t="s">
        <v>219</v>
      </c>
      <c r="AC291" t="str">
        <f>IFERROR(VLOOKUP(AB291,'class and classification'!$A$1:$B$338,2,FALSE),VLOOKUP(AB291,'class and classification'!$A$340:$B$378,2,FALSE))</f>
        <v>Predominantly Urban</v>
      </c>
      <c r="AD291" t="str">
        <f>IFERROR(VLOOKUP(AB291,'class and classification'!$A$1:$C$338,3,FALSE),VLOOKUP(AB291,'class and classification'!$A$340:$C$378,3,FALSE))</f>
        <v>SD</v>
      </c>
      <c r="AI291">
        <v>60</v>
      </c>
      <c r="AJ291">
        <v>63.2</v>
      </c>
      <c r="BB291" t="s">
        <v>361</v>
      </c>
      <c r="BC291" t="str">
        <f>IFERROR(VLOOKUP(BB291,'class and classification'!$A$1:$B$338,2,FALSE),VLOOKUP(BB291,'class and classification'!$A$340:$B$378,2,FALSE))</f>
        <v>Predominantly Rural</v>
      </c>
      <c r="BD291" t="str">
        <f>IFERROR(VLOOKUP(BB291,'class and classification'!$A$1:$C$338,3,FALSE),VLOOKUP(BB291,'class and classification'!$A$340:$C$378,3,FALSE))</f>
        <v>SD</v>
      </c>
      <c r="BG291">
        <v>8.9</v>
      </c>
      <c r="BH291">
        <v>13.3</v>
      </c>
      <c r="BI291">
        <v>20.3</v>
      </c>
      <c r="BL291" t="s">
        <v>361</v>
      </c>
      <c r="BM291" t="str">
        <f>IFERROR(VLOOKUP(BL291,'class and classification'!$A$1:$B$338,2,FALSE),VLOOKUP(BL291,'class and classification'!$A$340:$B$378,2,FALSE))</f>
        <v>Predominantly Rural</v>
      </c>
      <c r="BN291" t="str">
        <f>IFERROR(VLOOKUP(BL291,'class and classification'!$A$1:$C$338,3,FALSE),VLOOKUP(BL291,'class and classification'!$A$340:$C$378,3,FALSE))</f>
        <v>SD</v>
      </c>
      <c r="BP291">
        <v>28.27</v>
      </c>
      <c r="BQ291">
        <v>61.43</v>
      </c>
      <c r="BR291">
        <v>64.28</v>
      </c>
      <c r="BS291">
        <v>67.19</v>
      </c>
    </row>
    <row r="292" spans="1:71" x14ac:dyDescent="0.3">
      <c r="A292" t="s">
        <v>330</v>
      </c>
      <c r="B292" t="s">
        <v>330</v>
      </c>
      <c r="C292" t="str">
        <f>IFERROR(VLOOKUP(B292,'class and classification'!$A$1:$B$338,2,FALSE),VLOOKUP(B292,'class and classification'!$A$340:$B$378,2,FALSE))</f>
        <v>Urban with Significant Rural</v>
      </c>
      <c r="D292" t="str">
        <f>IFERROR(VLOOKUP(B292,'class and classification'!$A$1:$C$338,3,FALSE),VLOOKUP(B292,'class and classification'!$A$340:$C$378,3,FALSE))</f>
        <v>SC</v>
      </c>
      <c r="AB292" t="s">
        <v>262</v>
      </c>
      <c r="AC292" t="str">
        <f>IFERROR(VLOOKUP(AB292,'class and classification'!$A$1:$B$338,2,FALSE),VLOOKUP(AB292,'class and classification'!$A$340:$B$378,2,FALSE))</f>
        <v>Predominantly Rural</v>
      </c>
      <c r="AD292" t="str">
        <f>IFERROR(VLOOKUP(AB292,'class and classification'!$A$1:$C$338,3,FALSE),VLOOKUP(AB292,'class and classification'!$A$340:$C$378,3,FALSE))</f>
        <v>SD</v>
      </c>
      <c r="AI292">
        <v>30.3</v>
      </c>
      <c r="AJ292">
        <v>38.200000000000003</v>
      </c>
      <c r="BB292" t="s">
        <v>366</v>
      </c>
      <c r="BC292" t="str">
        <f>IFERROR(VLOOKUP(BB292,'class and classification'!$A$1:$B$338,2,FALSE),VLOOKUP(BB292,'class and classification'!$A$340:$B$378,2,FALSE))</f>
        <v>Urban with Significant Rural</v>
      </c>
      <c r="BD292" t="str">
        <f>IFERROR(VLOOKUP(BB292,'class and classification'!$A$1:$C$338,3,FALSE),VLOOKUP(BB292,'class and classification'!$A$340:$C$378,3,FALSE))</f>
        <v>SD</v>
      </c>
      <c r="BG292">
        <v>1.6</v>
      </c>
      <c r="BH292">
        <v>3.5</v>
      </c>
      <c r="BI292">
        <v>4.0999999999999996</v>
      </c>
      <c r="BL292" t="s">
        <v>366</v>
      </c>
      <c r="BM292" t="str">
        <f>IFERROR(VLOOKUP(BL292,'class and classification'!$A$1:$B$338,2,FALSE),VLOOKUP(BL292,'class and classification'!$A$340:$B$378,2,FALSE))</f>
        <v>Urban with Significant Rural</v>
      </c>
      <c r="BN292" t="str">
        <f>IFERROR(VLOOKUP(BL292,'class and classification'!$A$1:$C$338,3,FALSE),VLOOKUP(BL292,'class and classification'!$A$340:$C$378,3,FALSE))</f>
        <v>SD</v>
      </c>
      <c r="BP292">
        <v>56.9</v>
      </c>
      <c r="BQ292">
        <v>76.81</v>
      </c>
      <c r="BR292">
        <v>78.489999999999995</v>
      </c>
      <c r="BS292">
        <v>80.11</v>
      </c>
    </row>
    <row r="293" spans="1:71" x14ac:dyDescent="0.3">
      <c r="B293" t="s">
        <v>12</v>
      </c>
      <c r="C293" t="str">
        <f>IFERROR(VLOOKUP(B293,'class and classification'!$A$1:$B$338,2,FALSE),VLOOKUP(B293,'class and classification'!$A$340:$B$378,2,FALSE))</f>
        <v>Urban with Significant Rural</v>
      </c>
      <c r="D293" t="str">
        <f>IFERROR(VLOOKUP(B293,'class and classification'!$A$1:$C$338,3,FALSE),VLOOKUP(B293,'class and classification'!$A$340:$C$378,3,FALSE))</f>
        <v>SD</v>
      </c>
      <c r="E293">
        <v>83</v>
      </c>
      <c r="F293">
        <v>85</v>
      </c>
      <c r="G293">
        <v>88.6</v>
      </c>
      <c r="H293">
        <v>89.5</v>
      </c>
      <c r="I293">
        <v>90</v>
      </c>
      <c r="J293">
        <v>90.8</v>
      </c>
      <c r="AB293" t="s">
        <v>293</v>
      </c>
      <c r="AC293" t="str">
        <f>IFERROR(VLOOKUP(AB293,'class and classification'!$A$1:$B$338,2,FALSE),VLOOKUP(AB293,'class and classification'!$A$340:$B$378,2,FALSE))</f>
        <v>Predominantly Urban</v>
      </c>
      <c r="AD293" t="str">
        <f>IFERROR(VLOOKUP(AB293,'class and classification'!$A$1:$C$338,3,FALSE),VLOOKUP(AB293,'class and classification'!$A$340:$C$378,3,FALSE))</f>
        <v>SD</v>
      </c>
      <c r="AI293">
        <v>68.900000000000006</v>
      </c>
      <c r="AJ293">
        <v>70.8</v>
      </c>
      <c r="BB293" t="s">
        <v>354</v>
      </c>
      <c r="BC293" t="str">
        <f>IFERROR(VLOOKUP(BB293,'class and classification'!$A$1:$B$338,2,FALSE),VLOOKUP(BB293,'class and classification'!$A$340:$B$378,2,FALSE))</f>
        <v>Predominantly Rural</v>
      </c>
      <c r="BD293" t="str">
        <f>IFERROR(VLOOKUP(BB293,'class and classification'!$A$1:$C$338,3,FALSE),VLOOKUP(BB293,'class and classification'!$A$340:$C$378,3,FALSE))</f>
        <v>SD</v>
      </c>
      <c r="BG293">
        <v>0.6</v>
      </c>
      <c r="BL293" t="s">
        <v>354</v>
      </c>
      <c r="BM293" t="str">
        <f>IFERROR(VLOOKUP(BL293,'class and classification'!$A$1:$B$338,2,FALSE),VLOOKUP(BL293,'class and classification'!$A$340:$B$378,2,FALSE))</f>
        <v>Predominantly Rural</v>
      </c>
      <c r="BN293" t="str">
        <f>IFERROR(VLOOKUP(BL293,'class and classification'!$A$1:$C$338,3,FALSE),VLOOKUP(BL293,'class and classification'!$A$340:$C$378,3,FALSE))</f>
        <v>SD</v>
      </c>
      <c r="BP293">
        <v>32.22</v>
      </c>
      <c r="BQ293">
        <v>76.459999999999994</v>
      </c>
    </row>
    <row r="294" spans="1:71" x14ac:dyDescent="0.3">
      <c r="B294" t="s">
        <v>56</v>
      </c>
      <c r="C294" t="str">
        <f>IFERROR(VLOOKUP(B294,'class and classification'!$A$1:$B$338,2,FALSE),VLOOKUP(B294,'class and classification'!$A$340:$B$378,2,FALSE))</f>
        <v>Predominantly Urban</v>
      </c>
      <c r="D294" t="str">
        <f>IFERROR(VLOOKUP(B294,'class and classification'!$A$1:$C$338,3,FALSE),VLOOKUP(B294,'class and classification'!$A$340:$C$378,3,FALSE))</f>
        <v>SD</v>
      </c>
      <c r="E294">
        <v>91</v>
      </c>
      <c r="F294">
        <v>92</v>
      </c>
      <c r="G294">
        <v>92.2</v>
      </c>
      <c r="H294">
        <v>92.699999999999989</v>
      </c>
      <c r="I294">
        <v>93.6</v>
      </c>
      <c r="J294">
        <v>93.6</v>
      </c>
      <c r="AB294" t="s">
        <v>46</v>
      </c>
      <c r="AC294" t="str">
        <f>IFERROR(VLOOKUP(AB294,'class and classification'!$A$1:$B$338,2,FALSE),VLOOKUP(AB294,'class and classification'!$A$340:$B$378,2,FALSE))</f>
        <v>Predominantly Urban</v>
      </c>
      <c r="AD294" t="str">
        <f>IFERROR(VLOOKUP(AB294,'class and classification'!$A$1:$C$338,3,FALSE),VLOOKUP(AB294,'class and classification'!$A$340:$C$378,3,FALSE))</f>
        <v>SD</v>
      </c>
      <c r="AI294">
        <v>51.3</v>
      </c>
      <c r="AJ294">
        <v>73.599999999999994</v>
      </c>
      <c r="BB294" t="s">
        <v>362</v>
      </c>
      <c r="BC294" t="str">
        <f>IFERROR(VLOOKUP(BB294,'class and classification'!$A$1:$B$338,2,FALSE),VLOOKUP(BB294,'class and classification'!$A$340:$B$378,2,FALSE))</f>
        <v>Predominantly Rural</v>
      </c>
      <c r="BD294" t="str">
        <f>IFERROR(VLOOKUP(BB294,'class and classification'!$A$1:$C$338,3,FALSE),VLOOKUP(BB294,'class and classification'!$A$340:$C$378,3,FALSE))</f>
        <v>SD</v>
      </c>
      <c r="BG294">
        <v>1.3</v>
      </c>
      <c r="BL294" t="s">
        <v>362</v>
      </c>
      <c r="BM294" t="str">
        <f>IFERROR(VLOOKUP(BL294,'class and classification'!$A$1:$B$338,2,FALSE),VLOOKUP(BL294,'class and classification'!$A$340:$B$378,2,FALSE))</f>
        <v>Predominantly Rural</v>
      </c>
      <c r="BN294" t="str">
        <f>IFERROR(VLOOKUP(BL294,'class and classification'!$A$1:$C$338,3,FALSE),VLOOKUP(BL294,'class and classification'!$A$340:$C$378,3,FALSE))</f>
        <v>SD</v>
      </c>
      <c r="BP294">
        <v>30.53</v>
      </c>
      <c r="BQ294">
        <v>69.45</v>
      </c>
    </row>
    <row r="295" spans="1:71" x14ac:dyDescent="0.3">
      <c r="B295" t="s">
        <v>81</v>
      </c>
      <c r="C295" t="str">
        <f>IFERROR(VLOOKUP(B295,'class and classification'!$A$1:$B$338,2,FALSE),VLOOKUP(B295,'class and classification'!$A$340:$B$378,2,FALSE))</f>
        <v>Predominantly Urban</v>
      </c>
      <c r="D295" t="str">
        <f>IFERROR(VLOOKUP(B295,'class and classification'!$A$1:$C$338,3,FALSE),VLOOKUP(B295,'class and classification'!$A$340:$C$378,3,FALSE))</f>
        <v>SD</v>
      </c>
      <c r="E295">
        <v>91</v>
      </c>
      <c r="F295">
        <v>94</v>
      </c>
      <c r="G295">
        <v>94.6</v>
      </c>
      <c r="H295">
        <v>95.3</v>
      </c>
      <c r="I295">
        <v>95.9</v>
      </c>
      <c r="J295">
        <v>96.8</v>
      </c>
      <c r="AB295" t="s">
        <v>164</v>
      </c>
      <c r="AC295" t="str">
        <f>IFERROR(VLOOKUP(AB295,'class and classification'!$A$1:$B$338,2,FALSE),VLOOKUP(AB295,'class and classification'!$A$340:$B$378,2,FALSE))</f>
        <v>Predominantly Rural</v>
      </c>
      <c r="AD295" t="str">
        <f>IFERROR(VLOOKUP(AB295,'class and classification'!$A$1:$C$338,3,FALSE),VLOOKUP(AB295,'class and classification'!$A$340:$C$378,3,FALSE))</f>
        <v>SD</v>
      </c>
      <c r="AI295">
        <v>11.5</v>
      </c>
      <c r="AJ295">
        <v>15.1</v>
      </c>
      <c r="BB295" t="s">
        <v>363</v>
      </c>
      <c r="BC295" t="str">
        <f>IFERROR(VLOOKUP(BB295,'class and classification'!$A$1:$B$338,2,FALSE),VLOOKUP(BB295,'class and classification'!$A$340:$B$378,2,FALSE))</f>
        <v>Predominantly Rural</v>
      </c>
      <c r="BD295" t="str">
        <f>IFERROR(VLOOKUP(BB295,'class and classification'!$A$1:$C$338,3,FALSE),VLOOKUP(BB295,'class and classification'!$A$340:$C$378,3,FALSE))</f>
        <v>SD</v>
      </c>
      <c r="BG295">
        <v>3.1</v>
      </c>
      <c r="BL295" t="s">
        <v>363</v>
      </c>
      <c r="BM295" t="str">
        <f>IFERROR(VLOOKUP(BL295,'class and classification'!$A$1:$B$338,2,FALSE),VLOOKUP(BL295,'class and classification'!$A$340:$B$378,2,FALSE))</f>
        <v>Predominantly Rural</v>
      </c>
      <c r="BN295" t="str">
        <f>IFERROR(VLOOKUP(BL295,'class and classification'!$A$1:$C$338,3,FALSE),VLOOKUP(BL295,'class and classification'!$A$340:$C$378,3,FALSE))</f>
        <v>SD</v>
      </c>
      <c r="BP295">
        <v>23.22</v>
      </c>
      <c r="BQ295">
        <v>51.83</v>
      </c>
    </row>
    <row r="296" spans="1:71" x14ac:dyDescent="0.3">
      <c r="B296" t="s">
        <v>86</v>
      </c>
      <c r="C296" t="str">
        <f>IFERROR(VLOOKUP(B296,'class and classification'!$A$1:$B$338,2,FALSE),VLOOKUP(B296,'class and classification'!$A$340:$B$378,2,FALSE))</f>
        <v>Urban with Significant Rural</v>
      </c>
      <c r="D296" t="str">
        <f>IFERROR(VLOOKUP(B296,'class and classification'!$A$1:$C$338,3,FALSE),VLOOKUP(B296,'class and classification'!$A$340:$C$378,3,FALSE))</f>
        <v>SD</v>
      </c>
      <c r="E296">
        <v>89</v>
      </c>
      <c r="F296">
        <v>89</v>
      </c>
      <c r="G296">
        <v>91.2</v>
      </c>
      <c r="H296">
        <v>92.3</v>
      </c>
      <c r="I296">
        <v>92.8</v>
      </c>
      <c r="J296">
        <v>93.2</v>
      </c>
      <c r="AB296" t="s">
        <v>209</v>
      </c>
      <c r="AC296" t="str">
        <f>IFERROR(VLOOKUP(AB296,'class and classification'!$A$1:$B$338,2,FALSE),VLOOKUP(AB296,'class and classification'!$A$340:$B$378,2,FALSE))</f>
        <v>Predominantly Urban</v>
      </c>
      <c r="AD296" t="str">
        <f>IFERROR(VLOOKUP(AB296,'class and classification'!$A$1:$C$338,3,FALSE),VLOOKUP(AB296,'class and classification'!$A$340:$C$378,3,FALSE))</f>
        <v>SD</v>
      </c>
      <c r="AI296">
        <v>78.2</v>
      </c>
      <c r="AJ296">
        <v>80.7</v>
      </c>
      <c r="BB296" t="s">
        <v>365</v>
      </c>
      <c r="BC296" t="str">
        <f>IFERROR(VLOOKUP(BB296,'class and classification'!$A$1:$B$338,2,FALSE),VLOOKUP(BB296,'class and classification'!$A$340:$B$378,2,FALSE))</f>
        <v>Urban with Significant Rural</v>
      </c>
      <c r="BD296" t="str">
        <f>IFERROR(VLOOKUP(BB296,'class and classification'!$A$1:$C$338,3,FALSE),VLOOKUP(BB296,'class and classification'!$A$340:$C$378,3,FALSE))</f>
        <v>SD</v>
      </c>
      <c r="BG296">
        <v>2.2000000000000002</v>
      </c>
      <c r="BL296" t="s">
        <v>365</v>
      </c>
      <c r="BM296" t="str">
        <f>IFERROR(VLOOKUP(BL296,'class and classification'!$A$1:$B$338,2,FALSE),VLOOKUP(BL296,'class and classification'!$A$340:$B$378,2,FALSE))</f>
        <v>Urban with Significant Rural</v>
      </c>
      <c r="BN296" t="str">
        <f>IFERROR(VLOOKUP(BL296,'class and classification'!$A$1:$C$338,3,FALSE),VLOOKUP(BL296,'class and classification'!$A$340:$C$378,3,FALSE))</f>
        <v>SD</v>
      </c>
      <c r="BP296">
        <v>43.59</v>
      </c>
      <c r="BQ296">
        <v>67.05</v>
      </c>
    </row>
    <row r="297" spans="1:71" x14ac:dyDescent="0.3">
      <c r="B297" t="s">
        <v>115</v>
      </c>
      <c r="C297" t="str">
        <f>IFERROR(VLOOKUP(B297,'class and classification'!$A$1:$B$338,2,FALSE),VLOOKUP(B297,'class and classification'!$A$340:$B$378,2,FALSE))</f>
        <v>Predominantly Urban</v>
      </c>
      <c r="D297" t="str">
        <f>IFERROR(VLOOKUP(B297,'class and classification'!$A$1:$C$338,3,FALSE),VLOOKUP(B297,'class and classification'!$A$340:$C$378,3,FALSE))</f>
        <v>SD</v>
      </c>
      <c r="E297">
        <v>94</v>
      </c>
      <c r="F297">
        <v>94</v>
      </c>
      <c r="G297">
        <v>95.4</v>
      </c>
      <c r="H297">
        <v>95.6</v>
      </c>
      <c r="I297">
        <v>96</v>
      </c>
      <c r="J297">
        <v>96.5</v>
      </c>
      <c r="AB297" t="s">
        <v>314</v>
      </c>
      <c r="AC297" t="str">
        <f>IFERROR(VLOOKUP(AB297,'class and classification'!$A$1:$B$338,2,FALSE),VLOOKUP(AB297,'class and classification'!$A$340:$B$378,2,FALSE))</f>
        <v>Predominantly Urban</v>
      </c>
      <c r="AD297" t="str">
        <f>IFERROR(VLOOKUP(AB297,'class and classification'!$A$1:$C$338,3,FALSE),VLOOKUP(AB297,'class and classification'!$A$340:$C$378,3,FALSE))</f>
        <v>SD</v>
      </c>
      <c r="AI297">
        <v>2.4</v>
      </c>
      <c r="AJ297">
        <v>3.7</v>
      </c>
      <c r="BB297" t="s">
        <v>346</v>
      </c>
      <c r="BC297" t="str">
        <f>IFERROR(VLOOKUP(BB297,'class and classification'!$A$1:$B$338,2,FALSE),VLOOKUP(BB297,'class and classification'!$A$340:$B$378,2,FALSE))</f>
        <v>Predominantly Rural</v>
      </c>
      <c r="BD297" t="str">
        <f>IFERROR(VLOOKUP(BB297,'class and classification'!$A$1:$C$338,3,FALSE),VLOOKUP(BB297,'class and classification'!$A$340:$C$378,3,FALSE))</f>
        <v>SD</v>
      </c>
      <c r="BG297">
        <v>8.9</v>
      </c>
      <c r="BH297">
        <v>11.4</v>
      </c>
      <c r="BL297" t="s">
        <v>346</v>
      </c>
      <c r="BM297" t="str">
        <f>IFERROR(VLOOKUP(BL297,'class and classification'!$A$1:$B$338,2,FALSE),VLOOKUP(BL297,'class and classification'!$A$340:$B$378,2,FALSE))</f>
        <v>Predominantly Rural</v>
      </c>
      <c r="BN297" t="str">
        <f>IFERROR(VLOOKUP(BL297,'class and classification'!$A$1:$C$338,3,FALSE),VLOOKUP(BL297,'class and classification'!$A$340:$C$378,3,FALSE))</f>
        <v>SD</v>
      </c>
      <c r="BP297">
        <v>46.85</v>
      </c>
      <c r="BQ297">
        <v>61.49</v>
      </c>
      <c r="BR297">
        <v>59.36</v>
      </c>
    </row>
    <row r="298" spans="1:71" x14ac:dyDescent="0.3">
      <c r="B298" t="s">
        <v>162</v>
      </c>
      <c r="C298" t="str">
        <f>IFERROR(VLOOKUP(B298,'class and classification'!$A$1:$B$338,2,FALSE),VLOOKUP(B298,'class and classification'!$A$340:$B$378,2,FALSE))</f>
        <v>Urban with Significant Rural</v>
      </c>
      <c r="D298" t="str">
        <f>IFERROR(VLOOKUP(B298,'class and classification'!$A$1:$C$338,3,FALSE),VLOOKUP(B298,'class and classification'!$A$340:$C$378,3,FALSE))</f>
        <v>SD</v>
      </c>
      <c r="E298">
        <v>87</v>
      </c>
      <c r="F298">
        <v>89</v>
      </c>
      <c r="G298">
        <v>91.2</v>
      </c>
      <c r="H298">
        <v>91.699999999999989</v>
      </c>
      <c r="I298">
        <v>92.2</v>
      </c>
      <c r="J298">
        <v>92.1</v>
      </c>
      <c r="AB298" t="s">
        <v>316</v>
      </c>
      <c r="AC298" t="str">
        <f>IFERROR(VLOOKUP(AB298,'class and classification'!$A$1:$B$338,2,FALSE),VLOOKUP(AB298,'class and classification'!$A$340:$B$378,2,FALSE))</f>
        <v>Predominantly Rural</v>
      </c>
      <c r="AD298" t="str">
        <f>IFERROR(VLOOKUP(AB298,'class and classification'!$A$1:$C$338,3,FALSE),VLOOKUP(AB298,'class and classification'!$A$340:$C$378,3,FALSE))</f>
        <v>SD</v>
      </c>
      <c r="AI298">
        <v>8.1</v>
      </c>
      <c r="AJ298">
        <v>17.5</v>
      </c>
      <c r="BB298" t="s">
        <v>348</v>
      </c>
      <c r="BC298" t="str">
        <f>IFERROR(VLOOKUP(BB298,'class and classification'!$A$1:$B$338,2,FALSE),VLOOKUP(BB298,'class and classification'!$A$340:$B$378,2,FALSE))</f>
        <v>Urban with Significant Rural</v>
      </c>
      <c r="BD298" t="str">
        <f>IFERROR(VLOOKUP(BB298,'class and classification'!$A$1:$C$338,3,FALSE),VLOOKUP(BB298,'class and classification'!$A$340:$C$378,3,FALSE))</f>
        <v>SD</v>
      </c>
      <c r="BG298">
        <v>0.3</v>
      </c>
      <c r="BH298">
        <v>0.7</v>
      </c>
      <c r="BL298" t="s">
        <v>348</v>
      </c>
      <c r="BM298" t="str">
        <f>IFERROR(VLOOKUP(BL298,'class and classification'!$A$1:$B$338,2,FALSE),VLOOKUP(BL298,'class and classification'!$A$340:$B$378,2,FALSE))</f>
        <v>Urban with Significant Rural</v>
      </c>
      <c r="BN298" t="str">
        <f>IFERROR(VLOOKUP(BL298,'class and classification'!$A$1:$C$338,3,FALSE),VLOOKUP(BL298,'class and classification'!$A$340:$C$378,3,FALSE))</f>
        <v>SD</v>
      </c>
      <c r="BP298">
        <v>47.98</v>
      </c>
      <c r="BQ298">
        <v>62.75</v>
      </c>
      <c r="BR298">
        <v>64.040000000000006</v>
      </c>
    </row>
    <row r="299" spans="1:71" x14ac:dyDescent="0.3">
      <c r="B299" t="s">
        <v>231</v>
      </c>
      <c r="C299" t="str">
        <f>IFERROR(VLOOKUP(B299,'class and classification'!$A$1:$B$338,2,FALSE),VLOOKUP(B299,'class and classification'!$A$340:$B$378,2,FALSE))</f>
        <v>Predominantly Rural</v>
      </c>
      <c r="D299" t="str">
        <f>IFERROR(VLOOKUP(B299,'class and classification'!$A$1:$C$338,3,FALSE),VLOOKUP(B299,'class and classification'!$A$340:$C$378,3,FALSE))</f>
        <v>SD</v>
      </c>
      <c r="E299">
        <v>84</v>
      </c>
      <c r="F299">
        <v>87</v>
      </c>
      <c r="G299">
        <v>89.9</v>
      </c>
      <c r="H299">
        <v>91</v>
      </c>
      <c r="I299">
        <v>92.3</v>
      </c>
      <c r="J299">
        <v>93.7</v>
      </c>
      <c r="AB299" t="s">
        <v>318</v>
      </c>
      <c r="AC299" t="str">
        <f>IFERROR(VLOOKUP(AB299,'class and classification'!$A$1:$B$338,2,FALSE),VLOOKUP(AB299,'class and classification'!$A$340:$B$378,2,FALSE))</f>
        <v>Urban with Significant Rural</v>
      </c>
      <c r="AD299" t="str">
        <f>IFERROR(VLOOKUP(AB299,'class and classification'!$A$1:$C$338,3,FALSE),VLOOKUP(AB299,'class and classification'!$A$340:$C$378,3,FALSE))</f>
        <v>SD</v>
      </c>
      <c r="AI299">
        <v>47.8</v>
      </c>
      <c r="AJ299">
        <v>48.1</v>
      </c>
      <c r="BB299" t="s">
        <v>360</v>
      </c>
      <c r="BC299" t="str">
        <f>IFERROR(VLOOKUP(BB299,'class and classification'!$A$1:$B$338,2,FALSE),VLOOKUP(BB299,'class and classification'!$A$340:$B$378,2,FALSE))</f>
        <v>Urban with Significant Rural</v>
      </c>
      <c r="BD299" t="str">
        <f>IFERROR(VLOOKUP(BB299,'class and classification'!$A$1:$C$338,3,FALSE),VLOOKUP(BB299,'class and classification'!$A$340:$C$378,3,FALSE))</f>
        <v>SD</v>
      </c>
      <c r="BG299">
        <v>11.2</v>
      </c>
      <c r="BH299">
        <v>12.9</v>
      </c>
      <c r="BL299" t="s">
        <v>360</v>
      </c>
      <c r="BM299" t="str">
        <f>IFERROR(VLOOKUP(BL299,'class and classification'!$A$1:$B$338,2,FALSE),VLOOKUP(BL299,'class and classification'!$A$340:$B$378,2,FALSE))</f>
        <v>Urban with Significant Rural</v>
      </c>
      <c r="BN299" t="str">
        <f>IFERROR(VLOOKUP(BL299,'class and classification'!$A$1:$C$338,3,FALSE),VLOOKUP(BL299,'class and classification'!$A$340:$C$378,3,FALSE))</f>
        <v>SD</v>
      </c>
      <c r="BP299">
        <v>63.94</v>
      </c>
      <c r="BQ299">
        <v>77.77</v>
      </c>
      <c r="BR299">
        <v>71.22</v>
      </c>
    </row>
    <row r="300" spans="1:71" x14ac:dyDescent="0.3">
      <c r="B300" t="s">
        <v>108</v>
      </c>
      <c r="C300" t="str">
        <f>IFERROR(VLOOKUP(B300,'class and classification'!$A$1:$B$338,2,FALSE),VLOOKUP(B300,'class and classification'!$A$340:$B$378,2,FALSE))</f>
        <v>Urban with Significant Rural</v>
      </c>
      <c r="D300" t="str">
        <f>IFERROR(VLOOKUP(B300,'class and classification'!$A$1:$C$338,3,FALSE),VLOOKUP(B300,'class and classification'!$A$340:$C$378,3,FALSE))</f>
        <v>SD</v>
      </c>
      <c r="E300">
        <v>86</v>
      </c>
      <c r="F300">
        <v>87</v>
      </c>
      <c r="G300">
        <v>89.1</v>
      </c>
      <c r="H300">
        <v>93.1</v>
      </c>
      <c r="I300">
        <v>93.2</v>
      </c>
      <c r="J300">
        <v>93.8</v>
      </c>
      <c r="AB300" t="s">
        <v>53</v>
      </c>
      <c r="AC300" t="str">
        <f>IFERROR(VLOOKUP(AB300,'class and classification'!$A$1:$B$338,2,FALSE),VLOOKUP(AB300,'class and classification'!$A$340:$B$378,2,FALSE))</f>
        <v>Predominantly Urban</v>
      </c>
      <c r="AD300" t="str">
        <f>IFERROR(VLOOKUP(AB300,'class and classification'!$A$1:$C$338,3,FALSE),VLOOKUP(AB300,'class and classification'!$A$340:$C$378,3,FALSE))</f>
        <v>SD</v>
      </c>
      <c r="AI300">
        <v>20.3</v>
      </c>
      <c r="AJ300">
        <v>40.9</v>
      </c>
      <c r="BB300" t="s">
        <v>370</v>
      </c>
      <c r="BC300" t="str">
        <f>IFERROR(VLOOKUP(BB300,'class and classification'!$A$1:$B$338,2,FALSE),VLOOKUP(BB300,'class and classification'!$A$340:$B$378,2,FALSE))</f>
        <v>Urban with Significant Rural</v>
      </c>
      <c r="BD300" t="str">
        <f>IFERROR(VLOOKUP(BB300,'class and classification'!$A$1:$C$338,3,FALSE),VLOOKUP(BB300,'class and classification'!$A$340:$C$378,3,FALSE))</f>
        <v>SD</v>
      </c>
      <c r="BG300">
        <v>0.8</v>
      </c>
      <c r="BH300">
        <v>2.2000000000000002</v>
      </c>
      <c r="BL300" t="s">
        <v>370</v>
      </c>
      <c r="BM300" t="str">
        <f>IFERROR(VLOOKUP(BL300,'class and classification'!$A$1:$B$338,2,FALSE),VLOOKUP(BL300,'class and classification'!$A$340:$B$378,2,FALSE))</f>
        <v>Urban with Significant Rural</v>
      </c>
      <c r="BN300" t="str">
        <f>IFERROR(VLOOKUP(BL300,'class and classification'!$A$1:$C$338,3,FALSE),VLOOKUP(BL300,'class and classification'!$A$340:$C$378,3,FALSE))</f>
        <v>SD</v>
      </c>
      <c r="BP300">
        <v>67.88</v>
      </c>
      <c r="BQ300">
        <v>83.57</v>
      </c>
      <c r="BR300">
        <v>76.94</v>
      </c>
    </row>
    <row r="301" spans="1:71" x14ac:dyDescent="0.3">
      <c r="B301" t="s">
        <v>267</v>
      </c>
      <c r="C301" t="str">
        <f>IFERROR(VLOOKUP(B301,'class and classification'!$A$1:$B$338,2,FALSE),VLOOKUP(B301,'class and classification'!$A$340:$B$378,2,FALSE))</f>
        <v>Predominantly Rural</v>
      </c>
      <c r="D301" t="str">
        <f>IFERROR(VLOOKUP(B301,'class and classification'!$A$1:$C$338,3,FALSE),VLOOKUP(B301,'class and classification'!$A$340:$C$378,3,FALSE))</f>
        <v>SD</v>
      </c>
      <c r="E301">
        <v>89</v>
      </c>
      <c r="F301">
        <v>92</v>
      </c>
      <c r="G301">
        <v>93.7</v>
      </c>
      <c r="H301">
        <v>92.8</v>
      </c>
      <c r="I301">
        <v>93</v>
      </c>
      <c r="J301">
        <v>93.2</v>
      </c>
      <c r="AB301" t="s">
        <v>89</v>
      </c>
      <c r="AC301" t="str">
        <f>IFERROR(VLOOKUP(AB301,'class and classification'!$A$1:$B$338,2,FALSE),VLOOKUP(AB301,'class and classification'!$A$340:$B$378,2,FALSE))</f>
        <v>Predominantly Rural</v>
      </c>
      <c r="AD301" t="str">
        <f>IFERROR(VLOOKUP(AB301,'class and classification'!$A$1:$C$338,3,FALSE),VLOOKUP(AB301,'class and classification'!$A$340:$C$378,3,FALSE))</f>
        <v>SD</v>
      </c>
      <c r="AI301">
        <v>13.6</v>
      </c>
      <c r="AJ301">
        <v>27.9</v>
      </c>
      <c r="BB301" t="s">
        <v>349</v>
      </c>
      <c r="BC301" t="str">
        <f>IFERROR(VLOOKUP(BB301,'class and classification'!$A$1:$B$338,2,FALSE),VLOOKUP(BB301,'class and classification'!$A$340:$B$378,2,FALSE))</f>
        <v>Predominantly Urban</v>
      </c>
      <c r="BD301" t="str">
        <f>IFERROR(VLOOKUP(BB301,'class and classification'!$A$1:$C$338,3,FALSE),VLOOKUP(BB301,'class and classification'!$A$340:$C$378,3,FALSE))</f>
        <v>SD</v>
      </c>
      <c r="BG301">
        <v>21</v>
      </c>
      <c r="BL301" t="s">
        <v>349</v>
      </c>
      <c r="BM301" t="str">
        <f>IFERROR(VLOOKUP(BL301,'class and classification'!$A$1:$B$338,2,FALSE),VLOOKUP(BL301,'class and classification'!$A$340:$B$378,2,FALSE))</f>
        <v>Predominantly Urban</v>
      </c>
      <c r="BN301" t="str">
        <f>IFERROR(VLOOKUP(BL301,'class and classification'!$A$1:$C$338,3,FALSE),VLOOKUP(BL301,'class and classification'!$A$340:$C$378,3,FALSE))</f>
        <v>SD</v>
      </c>
      <c r="BP301">
        <v>43.29</v>
      </c>
      <c r="BQ301">
        <v>66.39</v>
      </c>
    </row>
    <row r="302" spans="1:71" x14ac:dyDescent="0.3">
      <c r="B302" t="s">
        <v>277</v>
      </c>
      <c r="C302" t="str">
        <f>IFERROR(VLOOKUP(B302,'class and classification'!$A$1:$B$338,2,FALSE),VLOOKUP(B302,'class and classification'!$A$340:$B$378,2,FALSE))</f>
        <v>Predominantly Urban</v>
      </c>
      <c r="D302" t="str">
        <f>IFERROR(VLOOKUP(B302,'class and classification'!$A$1:$C$338,3,FALSE),VLOOKUP(B302,'class and classification'!$A$340:$C$378,3,FALSE))</f>
        <v>SD</v>
      </c>
      <c r="E302">
        <v>96</v>
      </c>
      <c r="F302">
        <v>96</v>
      </c>
      <c r="G302">
        <v>96.899999999999991</v>
      </c>
      <c r="H302">
        <v>97.1</v>
      </c>
      <c r="I302">
        <v>96.6</v>
      </c>
      <c r="J302">
        <v>96.9</v>
      </c>
      <c r="AB302" t="s">
        <v>107</v>
      </c>
      <c r="AC302" t="str">
        <f>IFERROR(VLOOKUP(AB302,'class and classification'!$A$1:$B$338,2,FALSE),VLOOKUP(AB302,'class and classification'!$A$340:$B$378,2,FALSE))</f>
        <v>Predominantly Rural</v>
      </c>
      <c r="AD302" t="str">
        <f>IFERROR(VLOOKUP(AB302,'class and classification'!$A$1:$C$338,3,FALSE),VLOOKUP(AB302,'class and classification'!$A$340:$C$378,3,FALSE))</f>
        <v>SD</v>
      </c>
      <c r="AI302">
        <v>29.1</v>
      </c>
      <c r="AJ302">
        <v>31.3</v>
      </c>
      <c r="BB302" t="s">
        <v>352</v>
      </c>
      <c r="BC302" t="str">
        <f>IFERROR(VLOOKUP(BB302,'class and classification'!$A$1:$B$338,2,FALSE),VLOOKUP(BB302,'class and classification'!$A$340:$B$378,2,FALSE))</f>
        <v>Urban with Significant Rural</v>
      </c>
      <c r="BD302" t="str">
        <f>IFERROR(VLOOKUP(BB302,'class and classification'!$A$1:$C$338,3,FALSE),VLOOKUP(BB302,'class and classification'!$A$340:$C$378,3,FALSE))</f>
        <v>SD</v>
      </c>
      <c r="BG302">
        <v>0.6</v>
      </c>
      <c r="BL302" t="s">
        <v>352</v>
      </c>
      <c r="BM302" t="str">
        <f>IFERROR(VLOOKUP(BL302,'class and classification'!$A$1:$B$338,2,FALSE),VLOOKUP(BL302,'class and classification'!$A$340:$B$378,2,FALSE))</f>
        <v>Urban with Significant Rural</v>
      </c>
      <c r="BN302" t="str">
        <f>IFERROR(VLOOKUP(BL302,'class and classification'!$A$1:$C$338,3,FALSE),VLOOKUP(BL302,'class and classification'!$A$340:$C$378,3,FALSE))</f>
        <v>SD</v>
      </c>
      <c r="BP302">
        <v>49.14</v>
      </c>
      <c r="BQ302">
        <v>64.959999999999994</v>
      </c>
    </row>
    <row r="303" spans="1:71" x14ac:dyDescent="0.3">
      <c r="B303" t="s">
        <v>280</v>
      </c>
      <c r="C303" t="str">
        <f>IFERROR(VLOOKUP(B303,'class and classification'!$A$1:$B$338,2,FALSE),VLOOKUP(B303,'class and classification'!$A$340:$B$378,2,FALSE))</f>
        <v>Urban with Significant Rural</v>
      </c>
      <c r="D303" t="str">
        <f>IFERROR(VLOOKUP(B303,'class and classification'!$A$1:$C$338,3,FALSE),VLOOKUP(B303,'class and classification'!$A$340:$C$378,3,FALSE))</f>
        <v>SD</v>
      </c>
      <c r="E303">
        <v>88</v>
      </c>
      <c r="F303">
        <v>90</v>
      </c>
      <c r="G303">
        <v>93.5</v>
      </c>
      <c r="H303">
        <v>94.3</v>
      </c>
      <c r="I303">
        <v>94.4</v>
      </c>
      <c r="J303">
        <v>94.6</v>
      </c>
      <c r="AB303" t="s">
        <v>140</v>
      </c>
      <c r="AC303" t="str">
        <f>IFERROR(VLOOKUP(AB303,'class and classification'!$A$1:$B$338,2,FALSE),VLOOKUP(AB303,'class and classification'!$A$340:$B$378,2,FALSE))</f>
        <v>Predominantly Rural</v>
      </c>
      <c r="AD303" t="str">
        <f>IFERROR(VLOOKUP(AB303,'class and classification'!$A$1:$C$338,3,FALSE),VLOOKUP(AB303,'class and classification'!$A$340:$C$378,3,FALSE))</f>
        <v>SD</v>
      </c>
      <c r="AI303">
        <v>5.7</v>
      </c>
      <c r="AJ303">
        <v>10.7</v>
      </c>
      <c r="BB303" t="s">
        <v>356</v>
      </c>
      <c r="BC303" t="str">
        <f>IFERROR(VLOOKUP(BB303,'class and classification'!$A$1:$B$338,2,FALSE),VLOOKUP(BB303,'class and classification'!$A$340:$B$378,2,FALSE))</f>
        <v>Predominantly Rural</v>
      </c>
      <c r="BD303" t="str">
        <f>IFERROR(VLOOKUP(BB303,'class and classification'!$A$1:$C$338,3,FALSE),VLOOKUP(BB303,'class and classification'!$A$340:$C$378,3,FALSE))</f>
        <v>SD</v>
      </c>
      <c r="BG303">
        <v>1.8</v>
      </c>
      <c r="BL303" t="s">
        <v>356</v>
      </c>
      <c r="BM303" t="str">
        <f>IFERROR(VLOOKUP(BL303,'class and classification'!$A$1:$B$338,2,FALSE),VLOOKUP(BL303,'class and classification'!$A$340:$B$378,2,FALSE))</f>
        <v>Predominantly Rural</v>
      </c>
      <c r="BN303" t="str">
        <f>IFERROR(VLOOKUP(BL303,'class and classification'!$A$1:$C$338,3,FALSE),VLOOKUP(BL303,'class and classification'!$A$340:$C$378,3,FALSE))</f>
        <v>SD</v>
      </c>
      <c r="BP303">
        <v>14.24</v>
      </c>
      <c r="BQ303">
        <v>40.68</v>
      </c>
    </row>
    <row r="304" spans="1:71" x14ac:dyDescent="0.3">
      <c r="B304" t="s">
        <v>285</v>
      </c>
      <c r="C304" t="str">
        <f>IFERROR(VLOOKUP(B304,'class and classification'!$A$1:$B$338,2,FALSE),VLOOKUP(B304,'class and classification'!$A$340:$B$378,2,FALSE))</f>
        <v>Urban with Significant Rural</v>
      </c>
      <c r="D304" t="str">
        <f>IFERROR(VLOOKUP(B304,'class and classification'!$A$1:$C$338,3,FALSE),VLOOKUP(B304,'class and classification'!$A$340:$C$378,3,FALSE))</f>
        <v>SD</v>
      </c>
      <c r="E304">
        <v>86</v>
      </c>
      <c r="F304">
        <v>87</v>
      </c>
      <c r="G304">
        <v>89.199999999999989</v>
      </c>
      <c r="H304">
        <v>90.9</v>
      </c>
      <c r="I304">
        <v>91.7</v>
      </c>
      <c r="J304">
        <v>92.7</v>
      </c>
      <c r="AB304" t="s">
        <v>237</v>
      </c>
      <c r="AC304" t="str">
        <f>IFERROR(VLOOKUP(AB304,'class and classification'!$A$1:$B$338,2,FALSE),VLOOKUP(AB304,'class and classification'!$A$340:$B$378,2,FALSE))</f>
        <v>Predominantly Rural</v>
      </c>
      <c r="AD304" t="str">
        <f>IFERROR(VLOOKUP(AB304,'class and classification'!$A$1:$C$338,3,FALSE),VLOOKUP(AB304,'class and classification'!$A$340:$C$378,3,FALSE))</f>
        <v>SD</v>
      </c>
      <c r="AI304">
        <v>15.4</v>
      </c>
      <c r="AJ304">
        <v>20.100000000000001</v>
      </c>
      <c r="BB304" t="s">
        <v>359</v>
      </c>
      <c r="BC304" t="str">
        <f>IFERROR(VLOOKUP(BB304,'class and classification'!$A$1:$B$338,2,FALSE),VLOOKUP(BB304,'class and classification'!$A$340:$B$378,2,FALSE))</f>
        <v>Predominantly Rural</v>
      </c>
      <c r="BD304" t="str">
        <f>IFERROR(VLOOKUP(BB304,'class and classification'!$A$1:$C$338,3,FALSE),VLOOKUP(BB304,'class and classification'!$A$340:$C$378,3,FALSE))</f>
        <v>SD</v>
      </c>
      <c r="BG304">
        <v>1.1000000000000001</v>
      </c>
      <c r="BL304" t="s">
        <v>359</v>
      </c>
      <c r="BM304" t="str">
        <f>IFERROR(VLOOKUP(BL304,'class and classification'!$A$1:$B$338,2,FALSE),VLOOKUP(BL304,'class and classification'!$A$340:$B$378,2,FALSE))</f>
        <v>Predominantly Rural</v>
      </c>
      <c r="BN304" t="str">
        <f>IFERROR(VLOOKUP(BL304,'class and classification'!$A$1:$C$338,3,FALSE),VLOOKUP(BL304,'class and classification'!$A$340:$C$378,3,FALSE))</f>
        <v>SD</v>
      </c>
      <c r="BP304">
        <v>40.270000000000003</v>
      </c>
      <c r="BQ304">
        <v>66.150000000000006</v>
      </c>
    </row>
    <row r="305" spans="1:72" x14ac:dyDescent="0.3">
      <c r="AB305" t="s">
        <v>21</v>
      </c>
      <c r="AC305" t="str">
        <f>IFERROR(VLOOKUP(AB305,'class and classification'!$A$1:$B$338,2,FALSE),VLOOKUP(AB305,'class and classification'!$A$340:$B$378,2,FALSE))</f>
        <v>Predominantly Urban</v>
      </c>
      <c r="AD305" t="str">
        <f>IFERROR(VLOOKUP(AB305,'class and classification'!$A$1:$C$338,3,FALSE),VLOOKUP(AB305,'class and classification'!$A$340:$C$378,3,FALSE))</f>
        <v>SD</v>
      </c>
      <c r="AI305">
        <v>16.600000000000001</v>
      </c>
      <c r="AJ305">
        <v>29.4</v>
      </c>
      <c r="BB305" t="s">
        <v>367</v>
      </c>
      <c r="BC305" t="str">
        <f>IFERROR(VLOOKUP(BB305,'class and classification'!$A$1:$B$338,2,FALSE),VLOOKUP(BB305,'class and classification'!$A$340:$B$378,2,FALSE))</f>
        <v>Predominantly Rural</v>
      </c>
      <c r="BD305" t="str">
        <f>IFERROR(VLOOKUP(BB305,'class and classification'!$A$1:$C$338,3,FALSE),VLOOKUP(BB305,'class and classification'!$A$340:$C$378,3,FALSE))</f>
        <v>SD</v>
      </c>
      <c r="BG305">
        <v>3.7</v>
      </c>
      <c r="BL305" t="s">
        <v>367</v>
      </c>
      <c r="BM305" t="str">
        <f>IFERROR(VLOOKUP(BL305,'class and classification'!$A$1:$B$338,2,FALSE),VLOOKUP(BL305,'class and classification'!$A$340:$B$378,2,FALSE))</f>
        <v>Predominantly Rural</v>
      </c>
      <c r="BN305" t="str">
        <f>IFERROR(VLOOKUP(BL305,'class and classification'!$A$1:$C$338,3,FALSE),VLOOKUP(BL305,'class and classification'!$A$340:$C$378,3,FALSE))</f>
        <v>SD</v>
      </c>
      <c r="BP305">
        <v>25.37</v>
      </c>
      <c r="BQ305">
        <v>58.42</v>
      </c>
    </row>
    <row r="306" spans="1:72" x14ac:dyDescent="0.3">
      <c r="A306" t="s">
        <v>331</v>
      </c>
      <c r="B306" t="s">
        <v>331</v>
      </c>
      <c r="C306" t="str">
        <f>IFERROR(VLOOKUP(B306,'class and classification'!$A$1:$B$338,2,FALSE),VLOOKUP(B306,'class and classification'!$A$340:$B$378,2,FALSE))</f>
        <v>Predominantly Urban</v>
      </c>
      <c r="D306" t="str">
        <f>IFERROR(VLOOKUP(B306,'class and classification'!$A$1:$C$338,3,FALSE),VLOOKUP(B306,'class and classification'!$A$340:$C$378,3,FALSE))</f>
        <v>SC</v>
      </c>
      <c r="AB306" t="s">
        <v>38</v>
      </c>
      <c r="AC306" t="str">
        <f>IFERROR(VLOOKUP(AB306,'class and classification'!$A$1:$B$338,2,FALSE),VLOOKUP(AB306,'class and classification'!$A$340:$B$378,2,FALSE))</f>
        <v>Predominantly Rural</v>
      </c>
      <c r="AD306" t="str">
        <f>IFERROR(VLOOKUP(AB306,'class and classification'!$A$1:$C$338,3,FALSE),VLOOKUP(AB306,'class and classification'!$A$340:$C$378,3,FALSE))</f>
        <v>SD</v>
      </c>
      <c r="AI306">
        <v>11.7</v>
      </c>
      <c r="AJ306">
        <v>24.5</v>
      </c>
      <c r="BB306" t="s">
        <v>369</v>
      </c>
      <c r="BC306" t="str">
        <f>IFERROR(VLOOKUP(BB306,'class and classification'!$A$1:$B$338,2,FALSE),VLOOKUP(BB306,'class and classification'!$A$340:$B$378,2,FALSE))</f>
        <v>Predominantly Urban</v>
      </c>
      <c r="BD306" t="str">
        <f>IFERROR(VLOOKUP(BB306,'class and classification'!$A$1:$C$338,3,FALSE),VLOOKUP(BB306,'class and classification'!$A$340:$C$378,3,FALSE))</f>
        <v>SD</v>
      </c>
      <c r="BG306">
        <v>0.1</v>
      </c>
      <c r="BL306" t="s">
        <v>369</v>
      </c>
      <c r="BM306" t="str">
        <f>IFERROR(VLOOKUP(BL306,'class and classification'!$A$1:$B$338,2,FALSE),VLOOKUP(BL306,'class and classification'!$A$340:$B$378,2,FALSE))</f>
        <v>Predominantly Urban</v>
      </c>
      <c r="BN306" t="str">
        <f>IFERROR(VLOOKUP(BL306,'class and classification'!$A$1:$C$338,3,FALSE),VLOOKUP(BL306,'class and classification'!$A$340:$C$378,3,FALSE))</f>
        <v>SD</v>
      </c>
      <c r="BP306">
        <v>50.43</v>
      </c>
      <c r="BQ306">
        <v>76.64</v>
      </c>
    </row>
    <row r="307" spans="1:72" x14ac:dyDescent="0.3">
      <c r="B307" t="s">
        <v>50</v>
      </c>
      <c r="C307" t="str">
        <f>IFERROR(VLOOKUP(B307,'class and classification'!$A$1:$B$338,2,FALSE),VLOOKUP(B307,'class and classification'!$A$340:$B$378,2,FALSE))</f>
        <v>Predominantly Urban</v>
      </c>
      <c r="D307" t="str">
        <f>IFERROR(VLOOKUP(B307,'class and classification'!$A$1:$C$338,3,FALSE),VLOOKUP(B307,'class and classification'!$A$340:$C$378,3,FALSE))</f>
        <v>SD</v>
      </c>
      <c r="E307">
        <v>97</v>
      </c>
      <c r="F307">
        <v>98</v>
      </c>
      <c r="G307">
        <v>98.800000000000011</v>
      </c>
      <c r="H307">
        <v>98</v>
      </c>
      <c r="I307">
        <v>98.1</v>
      </c>
      <c r="J307">
        <v>97.8</v>
      </c>
      <c r="AB307" t="s">
        <v>41</v>
      </c>
      <c r="AC307" t="str">
        <f>IFERROR(VLOOKUP(AB307,'class and classification'!$A$1:$B$338,2,FALSE),VLOOKUP(AB307,'class and classification'!$A$340:$B$378,2,FALSE))</f>
        <v>Urban with Significant Rural</v>
      </c>
      <c r="AD307" t="str">
        <f>IFERROR(VLOOKUP(AB307,'class and classification'!$A$1:$C$338,3,FALSE),VLOOKUP(AB307,'class and classification'!$A$340:$C$378,3,FALSE))</f>
        <v>SD</v>
      </c>
      <c r="AI307">
        <v>4.2</v>
      </c>
      <c r="AJ307">
        <v>42.2</v>
      </c>
      <c r="BB307" t="s">
        <v>364</v>
      </c>
      <c r="BC307" t="str">
        <f>IFERROR(VLOOKUP(BB307,'class and classification'!$A$1:$B$338,2,FALSE),VLOOKUP(BB307,'class and classification'!$A$340:$B$378,2,FALSE))</f>
        <v>Urban with Significant Rural</v>
      </c>
      <c r="BD307" t="str">
        <f>IFERROR(VLOOKUP(BB307,'class and classification'!$A$1:$C$338,3,FALSE),VLOOKUP(BB307,'class and classification'!$A$340:$C$378,3,FALSE))</f>
        <v>SD</v>
      </c>
      <c r="BG307">
        <v>3.5</v>
      </c>
      <c r="BL307" t="s">
        <v>364</v>
      </c>
      <c r="BM307" t="str">
        <f>IFERROR(VLOOKUP(BL307,'class and classification'!$A$1:$B$338,2,FALSE),VLOOKUP(BL307,'class and classification'!$A$340:$B$378,2,FALSE))</f>
        <v>Urban with Significant Rural</v>
      </c>
      <c r="BN307" t="str">
        <f>IFERROR(VLOOKUP(BL307,'class and classification'!$A$1:$C$338,3,FALSE),VLOOKUP(BL307,'class and classification'!$A$340:$C$378,3,FALSE))</f>
        <v>SD</v>
      </c>
      <c r="BP307">
        <v>52.65</v>
      </c>
      <c r="BQ307">
        <v>70.16</v>
      </c>
    </row>
    <row r="308" spans="1:72" x14ac:dyDescent="0.3">
      <c r="B308" t="s">
        <v>68</v>
      </c>
      <c r="C308" t="str">
        <f>IFERROR(VLOOKUP(B308,'class and classification'!$A$1:$B$338,2,FALSE),VLOOKUP(B308,'class and classification'!$A$340:$B$378,2,FALSE))</f>
        <v>Urban with Significant Rural</v>
      </c>
      <c r="D308" t="str">
        <f>IFERROR(VLOOKUP(B308,'class and classification'!$A$1:$C$338,3,FALSE),VLOOKUP(B308,'class and classification'!$A$340:$C$378,3,FALSE))</f>
        <v>SD</v>
      </c>
      <c r="E308">
        <v>92</v>
      </c>
      <c r="F308">
        <v>94</v>
      </c>
      <c r="G308">
        <v>94.8</v>
      </c>
      <c r="H308">
        <v>94.6</v>
      </c>
      <c r="I308">
        <v>95.6</v>
      </c>
      <c r="J308">
        <v>95.8</v>
      </c>
      <c r="AB308" t="s">
        <v>58</v>
      </c>
      <c r="AC308" t="str">
        <f>IFERROR(VLOOKUP(AB308,'class and classification'!$A$1:$B$338,2,FALSE),VLOOKUP(AB308,'class and classification'!$A$340:$B$378,2,FALSE))</f>
        <v>Predominantly Urban</v>
      </c>
      <c r="AD308" t="str">
        <f>IFERROR(VLOOKUP(AB308,'class and classification'!$A$1:$C$338,3,FALSE),VLOOKUP(AB308,'class and classification'!$A$340:$C$378,3,FALSE))</f>
        <v>SD</v>
      </c>
      <c r="AI308">
        <v>2.2000000000000002</v>
      </c>
      <c r="AJ308">
        <v>2.8</v>
      </c>
      <c r="BB308" t="s">
        <v>368</v>
      </c>
      <c r="BC308" t="str">
        <f>IFERROR(VLOOKUP(BB308,'class and classification'!$A$1:$B$338,2,FALSE),VLOOKUP(BB308,'class and classification'!$A$340:$B$378,2,FALSE))</f>
        <v>Predominantly Rural</v>
      </c>
      <c r="BD308" t="str">
        <f>IFERROR(VLOOKUP(BB308,'class and classification'!$A$1:$C$338,3,FALSE),VLOOKUP(BB308,'class and classification'!$A$340:$C$378,3,FALSE))</f>
        <v>SD</v>
      </c>
      <c r="BG308">
        <v>2.2999999999999998</v>
      </c>
      <c r="BL308" t="s">
        <v>368</v>
      </c>
      <c r="BM308" t="str">
        <f>IFERROR(VLOOKUP(BL308,'class and classification'!$A$1:$B$338,2,FALSE),VLOOKUP(BL308,'class and classification'!$A$340:$B$378,2,FALSE))</f>
        <v>Predominantly Rural</v>
      </c>
      <c r="BN308" t="str">
        <f>IFERROR(VLOOKUP(BL308,'class and classification'!$A$1:$C$338,3,FALSE),VLOOKUP(BL308,'class and classification'!$A$340:$C$378,3,FALSE))</f>
        <v>SD</v>
      </c>
      <c r="BP308">
        <v>34.799999999999997</v>
      </c>
      <c r="BQ308">
        <v>48.56</v>
      </c>
    </row>
    <row r="309" spans="1:72" x14ac:dyDescent="0.3">
      <c r="B309" t="s">
        <v>110</v>
      </c>
      <c r="C309" t="str">
        <f>IFERROR(VLOOKUP(B309,'class and classification'!$A$1:$B$338,2,FALSE),VLOOKUP(B309,'class and classification'!$A$340:$B$378,2,FALSE))</f>
        <v>Predominantly Urban</v>
      </c>
      <c r="D309" t="str">
        <f>IFERROR(VLOOKUP(B309,'class and classification'!$A$1:$C$338,3,FALSE),VLOOKUP(B309,'class and classification'!$A$340:$C$378,3,FALSE))</f>
        <v>SD</v>
      </c>
      <c r="E309">
        <v>88</v>
      </c>
      <c r="F309">
        <v>90</v>
      </c>
      <c r="G309">
        <v>92.3</v>
      </c>
      <c r="H309">
        <v>91.6</v>
      </c>
      <c r="I309">
        <v>93.3</v>
      </c>
      <c r="J309">
        <v>93.8</v>
      </c>
      <c r="AB309" t="s">
        <v>61</v>
      </c>
      <c r="AC309" t="str">
        <f>IFERROR(VLOOKUP(AB309,'class and classification'!$A$1:$B$338,2,FALSE),VLOOKUP(AB309,'class and classification'!$A$340:$B$378,2,FALSE))</f>
        <v>Predominantly Urban</v>
      </c>
      <c r="AD309" t="str">
        <f>IFERROR(VLOOKUP(AB309,'class and classification'!$A$1:$C$338,3,FALSE),VLOOKUP(AB309,'class and classification'!$A$340:$C$378,3,FALSE))</f>
        <v>SD</v>
      </c>
      <c r="AI309">
        <v>32.1</v>
      </c>
      <c r="AJ309">
        <v>41.8</v>
      </c>
      <c r="BB309" t="s">
        <v>80</v>
      </c>
      <c r="BC309" t="str">
        <f>IFERROR(VLOOKUP(BB309,'class and classification'!$A$1:$B$338,2,FALSE),VLOOKUP(BB309,'class and classification'!$A$340:$B$378,2,FALSE))</f>
        <v>Predominantly Urban</v>
      </c>
      <c r="BD309" t="str">
        <f>IFERROR(VLOOKUP(BB309,'class and classification'!$A$1:$C$338,3,FALSE),VLOOKUP(BB309,'class and classification'!$A$340:$C$378,3,FALSE))</f>
        <v>UA</v>
      </c>
      <c r="BG309">
        <v>0.8</v>
      </c>
      <c r="BH309">
        <v>1.4</v>
      </c>
      <c r="BI309">
        <v>2.2000000000000002</v>
      </c>
      <c r="BJ309">
        <v>3.7</v>
      </c>
      <c r="BL309" t="s">
        <v>80</v>
      </c>
      <c r="BM309" t="str">
        <f>IFERROR(VLOOKUP(BL309,'class and classification'!$A$1:$B$338,2,FALSE),VLOOKUP(BL309,'class and classification'!$A$340:$B$378,2,FALSE))</f>
        <v>Predominantly Urban</v>
      </c>
      <c r="BN309" t="str">
        <f>IFERROR(VLOOKUP(BL309,'class and classification'!$A$1:$C$338,3,FALSE),VLOOKUP(BL309,'class and classification'!$A$340:$C$378,3,FALSE))</f>
        <v>UA</v>
      </c>
      <c r="BO309">
        <v>81.22</v>
      </c>
      <c r="BP309">
        <v>75.37</v>
      </c>
      <c r="BQ309">
        <v>80.77</v>
      </c>
      <c r="BR309">
        <v>86.91</v>
      </c>
      <c r="BS309">
        <v>86.81</v>
      </c>
      <c r="BT309">
        <v>88.35</v>
      </c>
    </row>
    <row r="310" spans="1:72" x14ac:dyDescent="0.3">
      <c r="B310" t="s">
        <v>141</v>
      </c>
      <c r="C310" t="str">
        <f>IFERROR(VLOOKUP(B310,'class and classification'!$A$1:$B$338,2,FALSE),VLOOKUP(B310,'class and classification'!$A$340:$B$378,2,FALSE))</f>
        <v>Predominantly Urban</v>
      </c>
      <c r="D310" t="str">
        <f>IFERROR(VLOOKUP(B310,'class and classification'!$A$1:$C$338,3,FALSE),VLOOKUP(B310,'class and classification'!$A$340:$C$378,3,FALSE))</f>
        <v>SD</v>
      </c>
      <c r="E310">
        <v>96</v>
      </c>
      <c r="F310">
        <v>96</v>
      </c>
      <c r="G310">
        <v>97.4</v>
      </c>
      <c r="H310">
        <v>97.5</v>
      </c>
      <c r="I310">
        <v>97.9</v>
      </c>
      <c r="J310">
        <v>96.9</v>
      </c>
      <c r="AB310" t="s">
        <v>70</v>
      </c>
      <c r="AC310" t="str">
        <f>IFERROR(VLOOKUP(AB310,'class and classification'!$A$1:$B$338,2,FALSE),VLOOKUP(AB310,'class and classification'!$A$340:$B$378,2,FALSE))</f>
        <v>Urban with Significant Rural</v>
      </c>
      <c r="AD310" t="str">
        <f>IFERROR(VLOOKUP(AB310,'class and classification'!$A$1:$C$338,3,FALSE),VLOOKUP(AB310,'class and classification'!$A$340:$C$378,3,FALSE))</f>
        <v>SD</v>
      </c>
      <c r="AI310">
        <v>9.1</v>
      </c>
      <c r="AJ310">
        <v>15.9</v>
      </c>
      <c r="BB310" t="s">
        <v>74</v>
      </c>
      <c r="BC310" t="str">
        <f>IFERROR(VLOOKUP(BB310,'class and classification'!$A$1:$B$338,2,FALSE),VLOOKUP(BB310,'class and classification'!$A$340:$B$378,2,FALSE))</f>
        <v>Predominantly Rural</v>
      </c>
      <c r="BD310" t="str">
        <f>IFERROR(VLOOKUP(BB310,'class and classification'!$A$1:$C$338,3,FALSE),VLOOKUP(BB310,'class and classification'!$A$340:$C$378,3,FALSE))</f>
        <v>UA</v>
      </c>
      <c r="BG310">
        <v>1.1000000000000001</v>
      </c>
      <c r="BH310">
        <v>4.4000000000000004</v>
      </c>
      <c r="BI310">
        <v>15.3</v>
      </c>
      <c r="BJ310">
        <v>37.6</v>
      </c>
      <c r="BL310" t="s">
        <v>74</v>
      </c>
      <c r="BM310" t="str">
        <f>IFERROR(VLOOKUP(BL310,'class and classification'!$A$1:$B$338,2,FALSE),VLOOKUP(BL310,'class and classification'!$A$340:$B$378,2,FALSE))</f>
        <v>Predominantly Rural</v>
      </c>
      <c r="BN310" t="str">
        <f>IFERROR(VLOOKUP(BL310,'class and classification'!$A$1:$C$338,3,FALSE),VLOOKUP(BL310,'class and classification'!$A$340:$C$378,3,FALSE))</f>
        <v>UA</v>
      </c>
      <c r="BO310">
        <v>29.759999999999998</v>
      </c>
      <c r="BP310">
        <v>50.14</v>
      </c>
      <c r="BQ310">
        <v>70.849999999999994</v>
      </c>
      <c r="BR310">
        <v>76.180000000000007</v>
      </c>
      <c r="BS310">
        <v>76.3</v>
      </c>
      <c r="BT310">
        <v>79.47</v>
      </c>
    </row>
    <row r="311" spans="1:72" x14ac:dyDescent="0.3">
      <c r="B311" t="s">
        <v>153</v>
      </c>
      <c r="C311" t="str">
        <f>IFERROR(VLOOKUP(B311,'class and classification'!$A$1:$B$338,2,FALSE),VLOOKUP(B311,'class and classification'!$A$340:$B$378,2,FALSE))</f>
        <v>Urban with Significant Rural</v>
      </c>
      <c r="D311" t="str">
        <f>IFERROR(VLOOKUP(B311,'class and classification'!$A$1:$C$338,3,FALSE),VLOOKUP(B311,'class and classification'!$A$340:$C$378,3,FALSE))</f>
        <v>SD</v>
      </c>
      <c r="E311">
        <v>88</v>
      </c>
      <c r="F311">
        <v>95</v>
      </c>
      <c r="G311">
        <v>97.2</v>
      </c>
      <c r="H311">
        <v>97.800000000000011</v>
      </c>
      <c r="I311">
        <v>98.2</v>
      </c>
      <c r="J311">
        <v>97.6</v>
      </c>
      <c r="AB311" t="s">
        <v>102</v>
      </c>
      <c r="AC311" t="str">
        <f>IFERROR(VLOOKUP(AB311,'class and classification'!$A$1:$B$338,2,FALSE),VLOOKUP(AB311,'class and classification'!$A$340:$B$378,2,FALSE))</f>
        <v>Urban with Significant Rural</v>
      </c>
      <c r="AD311" t="str">
        <f>IFERROR(VLOOKUP(AB311,'class and classification'!$A$1:$C$338,3,FALSE),VLOOKUP(AB311,'class and classification'!$A$340:$C$378,3,FALSE))</f>
        <v>SD</v>
      </c>
      <c r="AI311">
        <v>12.3</v>
      </c>
      <c r="AJ311">
        <v>75.7</v>
      </c>
      <c r="BB311" t="s">
        <v>129</v>
      </c>
      <c r="BC311" t="str">
        <f>IFERROR(VLOOKUP(BB311,'class and classification'!$A$1:$B$338,2,FALSE),VLOOKUP(BB311,'class and classification'!$A$340:$B$378,2,FALSE))</f>
        <v>Predominantly Urban</v>
      </c>
      <c r="BD311" t="str">
        <f>IFERROR(VLOOKUP(BB311,'class and classification'!$A$1:$C$338,3,FALSE),VLOOKUP(BB311,'class and classification'!$A$340:$C$378,3,FALSE))</f>
        <v>UA</v>
      </c>
      <c r="BG311">
        <v>0.6</v>
      </c>
      <c r="BH311">
        <v>0.3</v>
      </c>
      <c r="BI311">
        <v>3.1</v>
      </c>
      <c r="BJ311">
        <v>6</v>
      </c>
      <c r="BL311" t="s">
        <v>129</v>
      </c>
      <c r="BM311" t="str">
        <f>IFERROR(VLOOKUP(BL311,'class and classification'!$A$1:$B$338,2,FALSE),VLOOKUP(BL311,'class and classification'!$A$340:$B$378,2,FALSE))</f>
        <v>Predominantly Urban</v>
      </c>
      <c r="BN311" t="str">
        <f>IFERROR(VLOOKUP(BL311,'class and classification'!$A$1:$C$338,3,FALSE),VLOOKUP(BL311,'class and classification'!$A$340:$C$378,3,FALSE))</f>
        <v>UA</v>
      </c>
      <c r="BO311">
        <v>84.26</v>
      </c>
      <c r="BP311">
        <v>47.33</v>
      </c>
      <c r="BQ311">
        <v>63.6</v>
      </c>
      <c r="BR311">
        <v>58.84</v>
      </c>
      <c r="BS311">
        <v>55.17</v>
      </c>
      <c r="BT311">
        <v>62.46</v>
      </c>
    </row>
    <row r="312" spans="1:72" x14ac:dyDescent="0.3">
      <c r="B312" t="s">
        <v>201</v>
      </c>
      <c r="C312" t="str">
        <f>IFERROR(VLOOKUP(B312,'class and classification'!$A$1:$B$338,2,FALSE),VLOOKUP(B312,'class and classification'!$A$340:$B$378,2,FALSE))</f>
        <v>Predominantly Urban</v>
      </c>
      <c r="D312" t="str">
        <f>IFERROR(VLOOKUP(B312,'class and classification'!$A$1:$C$338,3,FALSE),VLOOKUP(B312,'class and classification'!$A$340:$C$378,3,FALSE))</f>
        <v>SD</v>
      </c>
      <c r="E312">
        <v>94</v>
      </c>
      <c r="F312">
        <v>94</v>
      </c>
      <c r="G312">
        <v>96</v>
      </c>
      <c r="H312">
        <v>96.4</v>
      </c>
      <c r="I312">
        <v>96.1</v>
      </c>
      <c r="J312">
        <v>95.5</v>
      </c>
      <c r="AB312" t="s">
        <v>125</v>
      </c>
      <c r="AC312" t="str">
        <f>IFERROR(VLOOKUP(AB312,'class and classification'!$A$1:$B$338,2,FALSE),VLOOKUP(AB312,'class and classification'!$A$340:$B$378,2,FALSE))</f>
        <v>Predominantly Urban</v>
      </c>
      <c r="AD312" t="str">
        <f>IFERROR(VLOOKUP(AB312,'class and classification'!$A$1:$C$338,3,FALSE),VLOOKUP(AB312,'class and classification'!$A$340:$C$378,3,FALSE))</f>
        <v>SD</v>
      </c>
      <c r="AI312">
        <v>5.3</v>
      </c>
      <c r="AJ312">
        <v>8.5</v>
      </c>
      <c r="BB312" t="s">
        <v>174</v>
      </c>
      <c r="BC312" t="str">
        <f>IFERROR(VLOOKUP(BB312,'class and classification'!$A$1:$B$338,2,FALSE),VLOOKUP(BB312,'class and classification'!$A$340:$B$378,2,FALSE))</f>
        <v>Predominantly Urban</v>
      </c>
      <c r="BD312" t="str">
        <f>IFERROR(VLOOKUP(BB312,'class and classification'!$A$1:$C$338,3,FALSE),VLOOKUP(BB312,'class and classification'!$A$340:$C$378,3,FALSE))</f>
        <v>UA</v>
      </c>
      <c r="BG312">
        <v>0.4</v>
      </c>
      <c r="BH312">
        <v>0.9</v>
      </c>
      <c r="BI312">
        <v>2.2000000000000002</v>
      </c>
      <c r="BJ312">
        <v>6.5</v>
      </c>
      <c r="BL312" t="s">
        <v>174</v>
      </c>
      <c r="BM312" t="str">
        <f>IFERROR(VLOOKUP(BL312,'class and classification'!$A$1:$B$338,2,FALSE),VLOOKUP(BL312,'class and classification'!$A$340:$B$378,2,FALSE))</f>
        <v>Predominantly Urban</v>
      </c>
      <c r="BN312" t="str">
        <f>IFERROR(VLOOKUP(BL312,'class and classification'!$A$1:$C$338,3,FALSE),VLOOKUP(BL312,'class and classification'!$A$340:$C$378,3,FALSE))</f>
        <v>UA</v>
      </c>
      <c r="BO312">
        <v>96.93</v>
      </c>
      <c r="BP312">
        <v>72.489999999999995</v>
      </c>
      <c r="BQ312">
        <v>75.69</v>
      </c>
      <c r="BR312">
        <v>82</v>
      </c>
      <c r="BS312">
        <v>77.83</v>
      </c>
      <c r="BT312">
        <v>75.2</v>
      </c>
    </row>
    <row r="313" spans="1:72" x14ac:dyDescent="0.3">
      <c r="B313" t="s">
        <v>205</v>
      </c>
      <c r="C313" t="str">
        <f>IFERROR(VLOOKUP(B313,'class and classification'!$A$1:$B$338,2,FALSE),VLOOKUP(B313,'class and classification'!$A$340:$B$378,2,FALSE))</f>
        <v>Predominantly Urban</v>
      </c>
      <c r="D313" t="str">
        <f>IFERROR(VLOOKUP(B313,'class and classification'!$A$1:$C$338,3,FALSE),VLOOKUP(B313,'class and classification'!$A$340:$C$378,3,FALSE))</f>
        <v>SD</v>
      </c>
      <c r="E313">
        <v>93</v>
      </c>
      <c r="F313">
        <v>96</v>
      </c>
      <c r="G313">
        <v>97.5</v>
      </c>
      <c r="H313">
        <v>97.3</v>
      </c>
      <c r="I313">
        <v>97.4</v>
      </c>
      <c r="J313">
        <v>97.4</v>
      </c>
      <c r="AB313" t="s">
        <v>163</v>
      </c>
      <c r="AC313" t="str">
        <f>IFERROR(VLOOKUP(AB313,'class and classification'!$A$1:$B$338,2,FALSE),VLOOKUP(AB313,'class and classification'!$A$340:$B$378,2,FALSE))</f>
        <v>Predominantly Rural</v>
      </c>
      <c r="AD313" t="str">
        <f>IFERROR(VLOOKUP(AB313,'class and classification'!$A$1:$C$338,3,FALSE),VLOOKUP(AB313,'class and classification'!$A$340:$C$378,3,FALSE))</f>
        <v>SD</v>
      </c>
      <c r="AI313">
        <v>18.100000000000001</v>
      </c>
      <c r="AJ313">
        <v>37.799999999999997</v>
      </c>
      <c r="BB313" t="s">
        <v>194</v>
      </c>
      <c r="BC313" t="str">
        <f>IFERROR(VLOOKUP(BB313,'class and classification'!$A$1:$B$338,2,FALSE),VLOOKUP(BB313,'class and classification'!$A$340:$B$378,2,FALSE))</f>
        <v>Predominantly Rural</v>
      </c>
      <c r="BD313" t="str">
        <f>IFERROR(VLOOKUP(BB313,'class and classification'!$A$1:$C$338,3,FALSE),VLOOKUP(BB313,'class and classification'!$A$340:$C$378,3,FALSE))</f>
        <v>UA</v>
      </c>
      <c r="BG313">
        <v>1.9</v>
      </c>
      <c r="BH313">
        <v>3.3</v>
      </c>
      <c r="BI313">
        <v>5.7</v>
      </c>
      <c r="BJ313">
        <v>10.199999999999999</v>
      </c>
      <c r="BL313" t="s">
        <v>194</v>
      </c>
      <c r="BM313" t="str">
        <f>IFERROR(VLOOKUP(BL313,'class and classification'!$A$1:$B$338,2,FALSE),VLOOKUP(BL313,'class and classification'!$A$340:$B$378,2,FALSE))</f>
        <v>Predominantly Rural</v>
      </c>
      <c r="BN313" t="str">
        <f>IFERROR(VLOOKUP(BL313,'class and classification'!$A$1:$C$338,3,FALSE),VLOOKUP(BL313,'class and classification'!$A$340:$C$378,3,FALSE))</f>
        <v>UA</v>
      </c>
      <c r="BO313">
        <v>9.2200000000000006</v>
      </c>
      <c r="BP313">
        <v>40.49</v>
      </c>
      <c r="BQ313">
        <v>73.84</v>
      </c>
      <c r="BR313">
        <v>76.790000000000006</v>
      </c>
      <c r="BS313">
        <v>76.099999999999994</v>
      </c>
      <c r="BT313">
        <v>76.010000000000005</v>
      </c>
    </row>
    <row r="314" spans="1:72" x14ac:dyDescent="0.3">
      <c r="B314" t="s">
        <v>211</v>
      </c>
      <c r="C314" t="str">
        <f>IFERROR(VLOOKUP(B314,'class and classification'!$A$1:$B$338,2,FALSE),VLOOKUP(B314,'class and classification'!$A$340:$B$378,2,FALSE))</f>
        <v>Predominantly Rural</v>
      </c>
      <c r="D314" t="str">
        <f>IFERROR(VLOOKUP(B314,'class and classification'!$A$1:$C$338,3,FALSE),VLOOKUP(B314,'class and classification'!$A$340:$C$378,3,FALSE))</f>
        <v>SD</v>
      </c>
      <c r="E314">
        <v>83</v>
      </c>
      <c r="F314">
        <v>86</v>
      </c>
      <c r="G314">
        <v>88</v>
      </c>
      <c r="H314">
        <v>89</v>
      </c>
      <c r="I314">
        <v>90.7</v>
      </c>
      <c r="J314">
        <v>90.5</v>
      </c>
      <c r="AB314" t="s">
        <v>215</v>
      </c>
      <c r="AC314" t="str">
        <f>IFERROR(VLOOKUP(AB314,'class and classification'!$A$1:$B$338,2,FALSE),VLOOKUP(AB314,'class and classification'!$A$340:$B$378,2,FALSE))</f>
        <v>Predominantly Urban</v>
      </c>
      <c r="AD314" t="str">
        <f>IFERROR(VLOOKUP(AB314,'class and classification'!$A$1:$C$338,3,FALSE),VLOOKUP(AB314,'class and classification'!$A$340:$C$378,3,FALSE))</f>
        <v>SD</v>
      </c>
      <c r="AI314">
        <v>7.6</v>
      </c>
      <c r="AJ314">
        <v>13.3</v>
      </c>
      <c r="BB314" t="s">
        <v>208</v>
      </c>
      <c r="BC314" t="str">
        <f>IFERROR(VLOOKUP(BB314,'class and classification'!$A$1:$B$338,2,FALSE),VLOOKUP(BB314,'class and classification'!$A$340:$B$378,2,FALSE))</f>
        <v>Urban with Significant Rural</v>
      </c>
      <c r="BD314" t="str">
        <f>IFERROR(VLOOKUP(BB314,'class and classification'!$A$1:$C$338,3,FALSE),VLOOKUP(BB314,'class and classification'!$A$340:$C$378,3,FALSE))</f>
        <v>UA</v>
      </c>
      <c r="BG314">
        <v>0.3</v>
      </c>
      <c r="BH314">
        <v>0.6</v>
      </c>
      <c r="BI314">
        <v>1.1000000000000001</v>
      </c>
      <c r="BJ314">
        <v>2.8</v>
      </c>
      <c r="BL314" t="s">
        <v>208</v>
      </c>
      <c r="BM314" t="str">
        <f>IFERROR(VLOOKUP(BL314,'class and classification'!$A$1:$B$338,2,FALSE),VLOOKUP(BL314,'class and classification'!$A$340:$B$378,2,FALSE))</f>
        <v>Urban with Significant Rural</v>
      </c>
      <c r="BN314" t="str">
        <f>IFERROR(VLOOKUP(BL314,'class and classification'!$A$1:$C$338,3,FALSE),VLOOKUP(BL314,'class and classification'!$A$340:$C$378,3,FALSE))</f>
        <v>UA</v>
      </c>
      <c r="BO314">
        <v>59.63</v>
      </c>
      <c r="BP314">
        <v>72.45</v>
      </c>
      <c r="BQ314">
        <v>88.37</v>
      </c>
      <c r="BR314">
        <v>88.69</v>
      </c>
      <c r="BS314">
        <v>88.74</v>
      </c>
      <c r="BT314">
        <v>88.32</v>
      </c>
    </row>
    <row r="315" spans="1:72" x14ac:dyDescent="0.3">
      <c r="B315" t="s">
        <v>216</v>
      </c>
      <c r="C315" t="str">
        <f>IFERROR(VLOOKUP(B315,'class and classification'!$A$1:$B$338,2,FALSE),VLOOKUP(B315,'class and classification'!$A$340:$B$378,2,FALSE))</f>
        <v>Predominantly Urban</v>
      </c>
      <c r="D315" t="str">
        <f>IFERROR(VLOOKUP(B315,'class and classification'!$A$1:$C$338,3,FALSE),VLOOKUP(B315,'class and classification'!$A$340:$C$378,3,FALSE))</f>
        <v>SD</v>
      </c>
      <c r="E315">
        <v>92</v>
      </c>
      <c r="F315">
        <v>93</v>
      </c>
      <c r="G315">
        <v>94.6</v>
      </c>
      <c r="H315">
        <v>95</v>
      </c>
      <c r="I315">
        <v>94.2</v>
      </c>
      <c r="J315">
        <v>93.5</v>
      </c>
      <c r="AB315" t="s">
        <v>274</v>
      </c>
      <c r="AC315" t="str">
        <f>IFERROR(VLOOKUP(AB315,'class and classification'!$A$1:$B$338,2,FALSE),VLOOKUP(AB315,'class and classification'!$A$340:$B$378,2,FALSE))</f>
        <v>Predominantly Rural</v>
      </c>
      <c r="AD315" t="str">
        <f>IFERROR(VLOOKUP(AB315,'class and classification'!$A$1:$C$338,3,FALSE),VLOOKUP(AB315,'class and classification'!$A$340:$C$378,3,FALSE))</f>
        <v>SD</v>
      </c>
      <c r="AI315">
        <v>7.6</v>
      </c>
      <c r="AJ315">
        <v>12.1</v>
      </c>
      <c r="BB315" t="s">
        <v>260</v>
      </c>
      <c r="BC315" t="str">
        <f>IFERROR(VLOOKUP(BB315,'class and classification'!$A$1:$B$338,2,FALSE),VLOOKUP(BB315,'class and classification'!$A$340:$B$378,2,FALSE))</f>
        <v>Predominantly Urban</v>
      </c>
      <c r="BD315" t="str">
        <f>IFERROR(VLOOKUP(BB315,'class and classification'!$A$1:$C$338,3,FALSE),VLOOKUP(BB315,'class and classification'!$A$340:$C$378,3,FALSE))</f>
        <v>UA</v>
      </c>
      <c r="BG315">
        <v>2.5</v>
      </c>
      <c r="BH315">
        <v>2.7</v>
      </c>
      <c r="BI315">
        <v>4.5999999999999996</v>
      </c>
      <c r="BJ315">
        <v>7.5</v>
      </c>
      <c r="BL315" t="s">
        <v>260</v>
      </c>
      <c r="BM315" t="str">
        <f>IFERROR(VLOOKUP(BL315,'class and classification'!$A$1:$B$338,2,FALSE),VLOOKUP(BL315,'class and classification'!$A$340:$B$378,2,FALSE))</f>
        <v>Predominantly Urban</v>
      </c>
      <c r="BN315" t="str">
        <f>IFERROR(VLOOKUP(BL315,'class and classification'!$A$1:$C$338,3,FALSE),VLOOKUP(BL315,'class and classification'!$A$340:$C$378,3,FALSE))</f>
        <v>UA</v>
      </c>
      <c r="BO315">
        <v>82.92</v>
      </c>
      <c r="BP315">
        <v>75.510000000000005</v>
      </c>
      <c r="BQ315">
        <v>80.930000000000007</v>
      </c>
      <c r="BR315">
        <v>80.52</v>
      </c>
      <c r="BS315">
        <v>81.44</v>
      </c>
      <c r="BT315">
        <v>81.86</v>
      </c>
    </row>
    <row r="316" spans="1:72" x14ac:dyDescent="0.3">
      <c r="B316" t="s">
        <v>246</v>
      </c>
      <c r="C316" t="str">
        <f>IFERROR(VLOOKUP(B316,'class and classification'!$A$1:$B$338,2,FALSE),VLOOKUP(B316,'class and classification'!$A$340:$B$378,2,FALSE))</f>
        <v>Predominantly Urban</v>
      </c>
      <c r="D316" t="str">
        <f>IFERROR(VLOOKUP(B316,'class and classification'!$A$1:$C$338,3,FALSE),VLOOKUP(B316,'class and classification'!$A$340:$C$378,3,FALSE))</f>
        <v>SD</v>
      </c>
      <c r="E316">
        <v>95</v>
      </c>
      <c r="F316">
        <v>95</v>
      </c>
      <c r="G316">
        <v>96.699999999999989</v>
      </c>
      <c r="H316">
        <v>96.1</v>
      </c>
      <c r="I316">
        <v>96.5</v>
      </c>
      <c r="J316">
        <v>96.7</v>
      </c>
      <c r="AB316" t="s">
        <v>286</v>
      </c>
      <c r="AC316" t="str">
        <f>IFERROR(VLOOKUP(AB316,'class and classification'!$A$1:$B$338,2,FALSE),VLOOKUP(AB316,'class and classification'!$A$340:$B$378,2,FALSE))</f>
        <v>Predominantly Rural</v>
      </c>
      <c r="AD316" t="str">
        <f>IFERROR(VLOOKUP(AB316,'class and classification'!$A$1:$C$338,3,FALSE),VLOOKUP(AB316,'class and classification'!$A$340:$C$378,3,FALSE))</f>
        <v>SD</v>
      </c>
      <c r="AI316">
        <v>19.100000000000001</v>
      </c>
      <c r="AJ316">
        <v>37.1</v>
      </c>
      <c r="BB316" t="s">
        <v>30</v>
      </c>
      <c r="BC316" t="str">
        <f>IFERROR(VLOOKUP(BB316,'class and classification'!$A$1:$B$338,2,FALSE),VLOOKUP(BB316,'class and classification'!$A$340:$B$378,2,FALSE))</f>
        <v>Predominantly Urban</v>
      </c>
      <c r="BD316" t="str">
        <f>IFERROR(VLOOKUP(BB316,'class and classification'!$A$1:$C$338,3,FALSE),VLOOKUP(BB316,'class and classification'!$A$340:$C$378,3,FALSE))</f>
        <v>UA</v>
      </c>
      <c r="BG316">
        <v>0.6</v>
      </c>
      <c r="BH316">
        <v>3.8</v>
      </c>
      <c r="BI316">
        <v>9.6</v>
      </c>
      <c r="BJ316">
        <v>11.7</v>
      </c>
      <c r="BL316" t="s">
        <v>30</v>
      </c>
      <c r="BM316" t="str">
        <f>IFERROR(VLOOKUP(BL316,'class and classification'!$A$1:$B$338,2,FALSE),VLOOKUP(BL316,'class and classification'!$A$340:$B$378,2,FALSE))</f>
        <v>Predominantly Urban</v>
      </c>
      <c r="BN316" t="str">
        <f>IFERROR(VLOOKUP(BL316,'class and classification'!$A$1:$C$338,3,FALSE),VLOOKUP(BL316,'class and classification'!$A$340:$C$378,3,FALSE))</f>
        <v>UA</v>
      </c>
      <c r="BO316">
        <v>57.19</v>
      </c>
      <c r="BP316">
        <v>85.49</v>
      </c>
      <c r="BQ316">
        <v>93.27</v>
      </c>
      <c r="BR316">
        <v>95.03</v>
      </c>
      <c r="BS316">
        <v>95.11</v>
      </c>
      <c r="BT316">
        <v>95.35</v>
      </c>
    </row>
    <row r="317" spans="1:72" x14ac:dyDescent="0.3">
      <c r="B317" t="s">
        <v>300</v>
      </c>
      <c r="C317" t="str">
        <f>IFERROR(VLOOKUP(B317,'class and classification'!$A$1:$B$338,2,FALSE),VLOOKUP(B317,'class and classification'!$A$340:$B$378,2,FALSE))</f>
        <v>Urban with Significant Rural</v>
      </c>
      <c r="D317" t="str">
        <f>IFERROR(VLOOKUP(B317,'class and classification'!$A$1:$C$338,3,FALSE),VLOOKUP(B317,'class and classification'!$A$340:$C$378,3,FALSE))</f>
        <v>SD</v>
      </c>
      <c r="E317">
        <v>83</v>
      </c>
      <c r="F317">
        <v>88</v>
      </c>
      <c r="G317">
        <v>91.399999999999991</v>
      </c>
      <c r="H317">
        <v>93.6</v>
      </c>
      <c r="I317">
        <v>94.5</v>
      </c>
      <c r="J317">
        <v>95.1</v>
      </c>
      <c r="AB317" t="s">
        <v>47</v>
      </c>
      <c r="AC317" t="str">
        <f>IFERROR(VLOOKUP(AB317,'class and classification'!$A$1:$B$338,2,FALSE),VLOOKUP(AB317,'class and classification'!$A$340:$B$378,2,FALSE))</f>
        <v>Predominantly Urban</v>
      </c>
      <c r="AD317" t="str">
        <f>IFERROR(VLOOKUP(AB317,'class and classification'!$A$1:$C$338,3,FALSE),VLOOKUP(AB317,'class and classification'!$A$340:$C$378,3,FALSE))</f>
        <v>SD</v>
      </c>
      <c r="AI317">
        <v>3.7</v>
      </c>
      <c r="AJ317">
        <v>5.3</v>
      </c>
      <c r="BB317" t="s">
        <v>31</v>
      </c>
      <c r="BC317" t="str">
        <f>IFERROR(VLOOKUP(BB317,'class and classification'!$A$1:$B$338,2,FALSE),VLOOKUP(BB317,'class and classification'!$A$340:$B$378,2,FALSE))</f>
        <v>Predominantly Urban</v>
      </c>
      <c r="BD317" t="str">
        <f>IFERROR(VLOOKUP(BB317,'class and classification'!$A$1:$C$338,3,FALSE),VLOOKUP(BB317,'class and classification'!$A$340:$C$378,3,FALSE))</f>
        <v>UA</v>
      </c>
      <c r="BG317">
        <v>0.3</v>
      </c>
      <c r="BH317">
        <v>0.4</v>
      </c>
      <c r="BI317">
        <v>0.5</v>
      </c>
      <c r="BJ317">
        <v>0.9</v>
      </c>
      <c r="BL317" t="s">
        <v>31</v>
      </c>
      <c r="BM317" t="str">
        <f>IFERROR(VLOOKUP(BL317,'class and classification'!$A$1:$B$338,2,FALSE),VLOOKUP(BL317,'class and classification'!$A$340:$B$378,2,FALSE))</f>
        <v>Predominantly Urban</v>
      </c>
      <c r="BN317" t="str">
        <f>IFERROR(VLOOKUP(BL317,'class and classification'!$A$1:$C$338,3,FALSE),VLOOKUP(BL317,'class and classification'!$A$340:$C$378,3,FALSE))</f>
        <v>UA</v>
      </c>
      <c r="BO317">
        <v>88.35</v>
      </c>
      <c r="BP317">
        <v>80.959999999999994</v>
      </c>
      <c r="BQ317">
        <v>90</v>
      </c>
      <c r="BR317">
        <v>88.4</v>
      </c>
      <c r="BS317">
        <v>86.09</v>
      </c>
      <c r="BT317">
        <v>85.28</v>
      </c>
    </row>
    <row r="318" spans="1:72" x14ac:dyDescent="0.3">
      <c r="B318" t="s">
        <v>317</v>
      </c>
      <c r="C318" t="str">
        <f>IFERROR(VLOOKUP(B318,'class and classification'!$A$1:$B$338,2,FALSE),VLOOKUP(B318,'class and classification'!$A$340:$B$378,2,FALSE))</f>
        <v>Predominantly Rural</v>
      </c>
      <c r="D318" t="str">
        <f>IFERROR(VLOOKUP(B318,'class and classification'!$A$1:$C$338,3,FALSE),VLOOKUP(B318,'class and classification'!$A$340:$C$378,3,FALSE))</f>
        <v>SD</v>
      </c>
      <c r="E318">
        <v>88</v>
      </c>
      <c r="F318">
        <v>92</v>
      </c>
      <c r="G318">
        <v>94.3</v>
      </c>
      <c r="H318">
        <v>94.300000000000011</v>
      </c>
      <c r="I318">
        <v>95.1</v>
      </c>
      <c r="J318">
        <v>95.4</v>
      </c>
      <c r="AB318" t="s">
        <v>79</v>
      </c>
      <c r="AC318" t="str">
        <f>IFERROR(VLOOKUP(AB318,'class and classification'!$A$1:$B$338,2,FALSE),VLOOKUP(AB318,'class and classification'!$A$340:$B$378,2,FALSE))</f>
        <v>Urban with Significant Rural</v>
      </c>
      <c r="AD318" t="str">
        <f>IFERROR(VLOOKUP(AB318,'class and classification'!$A$1:$C$338,3,FALSE),VLOOKUP(AB318,'class and classification'!$A$340:$C$378,3,FALSE))</f>
        <v>SD</v>
      </c>
      <c r="AI318">
        <v>4.5999999999999996</v>
      </c>
      <c r="AJ318">
        <v>19.100000000000001</v>
      </c>
      <c r="BB318" t="s">
        <v>64</v>
      </c>
      <c r="BC318" t="str">
        <f>IFERROR(VLOOKUP(BB318,'class and classification'!$A$1:$B$338,2,FALSE),VLOOKUP(BB318,'class and classification'!$A$340:$B$378,2,FALSE))</f>
        <v>Urban with Significant Rural</v>
      </c>
      <c r="BD318" t="str">
        <f>IFERROR(VLOOKUP(BB318,'class and classification'!$A$1:$C$338,3,FALSE),VLOOKUP(BB318,'class and classification'!$A$340:$C$378,3,FALSE))</f>
        <v>UA</v>
      </c>
      <c r="BG318">
        <v>2.7</v>
      </c>
      <c r="BH318">
        <v>4.0999999999999996</v>
      </c>
      <c r="BI318">
        <v>9.1999999999999993</v>
      </c>
      <c r="BJ318">
        <v>18.100000000000001</v>
      </c>
      <c r="BL318" t="s">
        <v>64</v>
      </c>
      <c r="BM318" t="str">
        <f>IFERROR(VLOOKUP(BL318,'class and classification'!$A$1:$B$338,2,FALSE),VLOOKUP(BL318,'class and classification'!$A$340:$B$378,2,FALSE))</f>
        <v>Urban with Significant Rural</v>
      </c>
      <c r="BN318" t="str">
        <f>IFERROR(VLOOKUP(BL318,'class and classification'!$A$1:$C$338,3,FALSE),VLOOKUP(BL318,'class and classification'!$A$340:$C$378,3,FALSE))</f>
        <v>UA</v>
      </c>
      <c r="BO318">
        <v>37.39</v>
      </c>
      <c r="BP318">
        <v>52.4</v>
      </c>
      <c r="BQ318">
        <v>77.930000000000007</v>
      </c>
      <c r="BR318">
        <v>83.09</v>
      </c>
      <c r="BS318">
        <v>82.69</v>
      </c>
      <c r="BT318">
        <v>83.42</v>
      </c>
    </row>
    <row r="319" spans="1:72" x14ac:dyDescent="0.3">
      <c r="AB319" t="s">
        <v>92</v>
      </c>
      <c r="AC319" t="str">
        <f>IFERROR(VLOOKUP(AB319,'class and classification'!$A$1:$B$338,2,FALSE),VLOOKUP(AB319,'class and classification'!$A$340:$B$378,2,FALSE))</f>
        <v>Urban with Significant Rural</v>
      </c>
      <c r="AD319" t="str">
        <f>IFERROR(VLOOKUP(AB319,'class and classification'!$A$1:$C$338,3,FALSE),VLOOKUP(AB319,'class and classification'!$A$340:$C$378,3,FALSE))</f>
        <v>SD</v>
      </c>
      <c r="AI319">
        <v>9.1999999999999993</v>
      </c>
      <c r="AJ319">
        <v>12.6</v>
      </c>
      <c r="BB319" t="s">
        <v>65</v>
      </c>
      <c r="BC319" t="str">
        <f>IFERROR(VLOOKUP(BB319,'class and classification'!$A$1:$B$338,2,FALSE),VLOOKUP(BB319,'class and classification'!$A$340:$B$378,2,FALSE))</f>
        <v>Urban with Significant Rural</v>
      </c>
      <c r="BD319" t="str">
        <f>IFERROR(VLOOKUP(BB319,'class and classification'!$A$1:$C$338,3,FALSE),VLOOKUP(BB319,'class and classification'!$A$340:$C$378,3,FALSE))</f>
        <v>UA</v>
      </c>
      <c r="BG319">
        <v>4.4000000000000004</v>
      </c>
      <c r="BH319">
        <v>5.8</v>
      </c>
      <c r="BI319">
        <v>19.8</v>
      </c>
      <c r="BJ319">
        <v>31.8</v>
      </c>
      <c r="BL319" t="s">
        <v>65</v>
      </c>
      <c r="BM319" t="str">
        <f>IFERROR(VLOOKUP(BL319,'class and classification'!$A$1:$B$338,2,FALSE),VLOOKUP(BL319,'class and classification'!$A$340:$B$378,2,FALSE))</f>
        <v>Urban with Significant Rural</v>
      </c>
      <c r="BN319" t="str">
        <f>IFERROR(VLOOKUP(BL319,'class and classification'!$A$1:$C$338,3,FALSE),VLOOKUP(BL319,'class and classification'!$A$340:$C$378,3,FALSE))</f>
        <v>UA</v>
      </c>
      <c r="BO319">
        <v>38.53</v>
      </c>
      <c r="BP319">
        <v>45.93</v>
      </c>
      <c r="BQ319">
        <v>66.67</v>
      </c>
      <c r="BR319">
        <v>66.34</v>
      </c>
      <c r="BS319">
        <v>66</v>
      </c>
      <c r="BT319">
        <v>69.36</v>
      </c>
    </row>
    <row r="320" spans="1:72" x14ac:dyDescent="0.3">
      <c r="A320" t="s">
        <v>332</v>
      </c>
      <c r="B320" t="s">
        <v>332</v>
      </c>
      <c r="C320" t="str">
        <f>IFERROR(VLOOKUP(B320,'class and classification'!$A$1:$B$338,2,FALSE),VLOOKUP(B320,'class and classification'!$A$340:$B$378,2,FALSE))</f>
        <v>Urban with Significant Rural</v>
      </c>
      <c r="D320" t="str">
        <f>IFERROR(VLOOKUP(B320,'class and classification'!$A$1:$C$338,3,FALSE),VLOOKUP(B320,'class and classification'!$A$340:$C$378,3,FALSE))</f>
        <v>SC</v>
      </c>
      <c r="AB320" t="s">
        <v>134</v>
      </c>
      <c r="AC320" t="str">
        <f>IFERROR(VLOOKUP(AB320,'class and classification'!$A$1:$B$338,2,FALSE),VLOOKUP(AB320,'class and classification'!$A$340:$B$378,2,FALSE))</f>
        <v>Predominantly Urban</v>
      </c>
      <c r="AD320" t="str">
        <f>IFERROR(VLOOKUP(AB320,'class and classification'!$A$1:$C$338,3,FALSE),VLOOKUP(AB320,'class and classification'!$A$340:$C$378,3,FALSE))</f>
        <v>SD</v>
      </c>
      <c r="AI320">
        <v>6.5</v>
      </c>
      <c r="AJ320">
        <v>9.3000000000000007</v>
      </c>
      <c r="BB320" t="s">
        <v>120</v>
      </c>
      <c r="BC320" t="str">
        <f>IFERROR(VLOOKUP(BB320,'class and classification'!$A$1:$B$338,2,FALSE),VLOOKUP(BB320,'class and classification'!$A$340:$B$378,2,FALSE))</f>
        <v>Predominantly Urban</v>
      </c>
      <c r="BD320" t="str">
        <f>IFERROR(VLOOKUP(BB320,'class and classification'!$A$1:$C$338,3,FALSE),VLOOKUP(BB320,'class and classification'!$A$340:$C$378,3,FALSE))</f>
        <v>UA</v>
      </c>
      <c r="BG320">
        <v>1.3</v>
      </c>
      <c r="BH320">
        <v>1.4</v>
      </c>
      <c r="BI320">
        <v>2.2000000000000002</v>
      </c>
      <c r="BJ320">
        <v>4.8</v>
      </c>
      <c r="BL320" t="s">
        <v>120</v>
      </c>
      <c r="BM320" t="str">
        <f>IFERROR(VLOOKUP(BL320,'class and classification'!$A$1:$B$338,2,FALSE),VLOOKUP(BL320,'class and classification'!$A$340:$B$378,2,FALSE))</f>
        <v>Predominantly Urban</v>
      </c>
      <c r="BN320" t="str">
        <f>IFERROR(VLOOKUP(BL320,'class and classification'!$A$1:$C$338,3,FALSE),VLOOKUP(BL320,'class and classification'!$A$340:$C$378,3,FALSE))</f>
        <v>UA</v>
      </c>
      <c r="BO320">
        <v>78.08</v>
      </c>
      <c r="BP320">
        <v>43.6</v>
      </c>
      <c r="BQ320">
        <v>72.459999999999994</v>
      </c>
      <c r="BR320">
        <v>77.95</v>
      </c>
      <c r="BS320">
        <v>79.150000000000006</v>
      </c>
      <c r="BT320">
        <v>88.76</v>
      </c>
    </row>
    <row r="321" spans="1:72" x14ac:dyDescent="0.3">
      <c r="B321" t="s">
        <v>29</v>
      </c>
      <c r="C321" t="str">
        <f>IFERROR(VLOOKUP(B321,'class and classification'!$A$1:$B$338,2,FALSE),VLOOKUP(B321,'class and classification'!$A$340:$B$378,2,FALSE))</f>
        <v>Predominantly Urban</v>
      </c>
      <c r="D321" t="str">
        <f>IFERROR(VLOOKUP(B321,'class and classification'!$A$1:$C$338,3,FALSE),VLOOKUP(B321,'class and classification'!$A$340:$C$378,3,FALSE))</f>
        <v>SD</v>
      </c>
      <c r="E321">
        <v>96</v>
      </c>
      <c r="F321">
        <v>96</v>
      </c>
      <c r="G321">
        <v>96.9</v>
      </c>
      <c r="H321">
        <v>97.7</v>
      </c>
      <c r="I321">
        <v>97.7</v>
      </c>
      <c r="J321">
        <v>97.7</v>
      </c>
      <c r="AB321" t="s">
        <v>185</v>
      </c>
      <c r="AC321" t="str">
        <f>IFERROR(VLOOKUP(AB321,'class and classification'!$A$1:$B$338,2,FALSE),VLOOKUP(AB321,'class and classification'!$A$340:$B$378,2,FALSE))</f>
        <v>Urban with Significant Rural</v>
      </c>
      <c r="AD321" t="str">
        <f>IFERROR(VLOOKUP(AB321,'class and classification'!$A$1:$C$338,3,FALSE),VLOOKUP(AB321,'class and classification'!$A$340:$C$378,3,FALSE))</f>
        <v>SD</v>
      </c>
      <c r="AI321">
        <v>2.5</v>
      </c>
      <c r="AJ321">
        <v>5.9</v>
      </c>
      <c r="BB321" t="s">
        <v>292</v>
      </c>
      <c r="BC321" t="str">
        <f>IFERROR(VLOOKUP(BB321,'class and classification'!$A$1:$B$338,2,FALSE),VLOOKUP(BB321,'class and classification'!$A$340:$B$378,2,FALSE))</f>
        <v>Predominantly Urban</v>
      </c>
      <c r="BD321" t="str">
        <f>IFERROR(VLOOKUP(BB321,'class and classification'!$A$1:$C$338,3,FALSE),VLOOKUP(BB321,'class and classification'!$A$340:$C$378,3,FALSE))</f>
        <v>UA</v>
      </c>
      <c r="BG321">
        <v>0.7</v>
      </c>
      <c r="BH321">
        <v>1.1000000000000001</v>
      </c>
      <c r="BI321">
        <v>1.9</v>
      </c>
      <c r="BJ321">
        <v>14.3</v>
      </c>
      <c r="BL321" t="s">
        <v>292</v>
      </c>
      <c r="BM321" t="str">
        <f>IFERROR(VLOOKUP(BL321,'class and classification'!$A$1:$B$338,2,FALSE),VLOOKUP(BL321,'class and classification'!$A$340:$B$378,2,FALSE))</f>
        <v>Predominantly Urban</v>
      </c>
      <c r="BN321" t="str">
        <f>IFERROR(VLOOKUP(BL321,'class and classification'!$A$1:$C$338,3,FALSE),VLOOKUP(BL321,'class and classification'!$A$340:$C$378,3,FALSE))</f>
        <v>UA</v>
      </c>
      <c r="BO321">
        <v>82.289999999999992</v>
      </c>
      <c r="BP321">
        <v>54.95</v>
      </c>
      <c r="BQ321">
        <v>72.58</v>
      </c>
      <c r="BR321">
        <v>69.05</v>
      </c>
      <c r="BS321">
        <v>73.73</v>
      </c>
      <c r="BT321">
        <v>74.790000000000006</v>
      </c>
    </row>
    <row r="322" spans="1:72" x14ac:dyDescent="0.3">
      <c r="B322" t="s">
        <v>60</v>
      </c>
      <c r="C322" t="str">
        <f>IFERROR(VLOOKUP(B322,'class and classification'!$A$1:$B$338,2,FALSE),VLOOKUP(B322,'class and classification'!$A$340:$B$378,2,FALSE))</f>
        <v>Predominantly Urban</v>
      </c>
      <c r="D322" t="str">
        <f>IFERROR(VLOOKUP(B322,'class and classification'!$A$1:$C$338,3,FALSE),VLOOKUP(B322,'class and classification'!$A$340:$C$378,3,FALSE))</f>
        <v>SD</v>
      </c>
      <c r="E322">
        <v>96</v>
      </c>
      <c r="F322">
        <v>96</v>
      </c>
      <c r="G322">
        <v>97.6</v>
      </c>
      <c r="H322">
        <v>98</v>
      </c>
      <c r="I322">
        <v>98</v>
      </c>
      <c r="J322">
        <v>98.4</v>
      </c>
      <c r="AB322" t="s">
        <v>254</v>
      </c>
      <c r="AC322" t="str">
        <f>IFERROR(VLOOKUP(AB322,'class and classification'!$A$1:$B$338,2,FALSE),VLOOKUP(AB322,'class and classification'!$A$340:$B$378,2,FALSE))</f>
        <v>Predominantly Urban</v>
      </c>
      <c r="AD322" t="str">
        <f>IFERROR(VLOOKUP(AB322,'class and classification'!$A$1:$C$338,3,FALSE),VLOOKUP(AB322,'class and classification'!$A$340:$C$378,3,FALSE))</f>
        <v>SD</v>
      </c>
      <c r="AI322">
        <v>23.4</v>
      </c>
      <c r="AJ322">
        <v>41.9</v>
      </c>
      <c r="BB322" t="s">
        <v>94</v>
      </c>
      <c r="BC322" t="str">
        <f>IFERROR(VLOOKUP(BB322,'class and classification'!$A$1:$B$338,2,FALSE),VLOOKUP(BB322,'class and classification'!$A$340:$B$378,2,FALSE))</f>
        <v>Predominantly Rural</v>
      </c>
      <c r="BD322" t="str">
        <f>IFERROR(VLOOKUP(BB322,'class and classification'!$A$1:$C$338,3,FALSE),VLOOKUP(BB322,'class and classification'!$A$340:$C$378,3,FALSE))</f>
        <v>UA</v>
      </c>
      <c r="BG322">
        <v>37.1</v>
      </c>
      <c r="BH322">
        <v>40.200000000000003</v>
      </c>
      <c r="BI322">
        <v>48.4</v>
      </c>
      <c r="BJ322">
        <v>68.400000000000006</v>
      </c>
      <c r="BL322" t="s">
        <v>94</v>
      </c>
      <c r="BM322" t="str">
        <f>IFERROR(VLOOKUP(BL322,'class and classification'!$A$1:$B$338,2,FALSE),VLOOKUP(BL322,'class and classification'!$A$340:$B$378,2,FALSE))</f>
        <v>Predominantly Rural</v>
      </c>
      <c r="BN322" t="str">
        <f>IFERROR(VLOOKUP(BL322,'class and classification'!$A$1:$C$338,3,FALSE),VLOOKUP(BL322,'class and classification'!$A$340:$C$378,3,FALSE))</f>
        <v>UA</v>
      </c>
      <c r="BO322">
        <v>27.93</v>
      </c>
      <c r="BP322">
        <v>32.43</v>
      </c>
      <c r="BQ322">
        <v>65.47</v>
      </c>
      <c r="BR322">
        <v>70.040000000000006</v>
      </c>
      <c r="BS322">
        <v>70.260000000000005</v>
      </c>
      <c r="BT322">
        <v>70.849999999999994</v>
      </c>
    </row>
    <row r="323" spans="1:72" x14ac:dyDescent="0.3">
      <c r="B323" t="s">
        <v>123</v>
      </c>
      <c r="C323" t="str">
        <f>IFERROR(VLOOKUP(B323,'class and classification'!$A$1:$B$338,2,FALSE),VLOOKUP(B323,'class and classification'!$A$340:$B$378,2,FALSE))</f>
        <v>Predominantly Rural</v>
      </c>
      <c r="D323" t="str">
        <f>IFERROR(VLOOKUP(B323,'class and classification'!$A$1:$C$338,3,FALSE),VLOOKUP(B323,'class and classification'!$A$340:$C$378,3,FALSE))</f>
        <v>SD</v>
      </c>
      <c r="E323">
        <v>87</v>
      </c>
      <c r="F323">
        <v>91</v>
      </c>
      <c r="G323">
        <v>93.8</v>
      </c>
      <c r="H323">
        <v>94.6</v>
      </c>
      <c r="I323">
        <v>95</v>
      </c>
      <c r="J323">
        <v>95</v>
      </c>
      <c r="AB323" t="s">
        <v>258</v>
      </c>
      <c r="AC323" t="str">
        <f>IFERROR(VLOOKUP(AB323,'class and classification'!$A$1:$B$338,2,FALSE),VLOOKUP(AB323,'class and classification'!$A$340:$B$378,2,FALSE))</f>
        <v>Predominantly Urban</v>
      </c>
      <c r="AD323" t="str">
        <f>IFERROR(VLOOKUP(AB323,'class and classification'!$A$1:$C$338,3,FALSE),VLOOKUP(AB323,'class and classification'!$A$340:$C$378,3,FALSE))</f>
        <v>SD</v>
      </c>
      <c r="AI323">
        <v>1.3</v>
      </c>
      <c r="AJ323">
        <v>3.6</v>
      </c>
      <c r="BB323" t="s">
        <v>148</v>
      </c>
      <c r="BC323" t="str">
        <f>IFERROR(VLOOKUP(BB323,'class and classification'!$A$1:$B$338,2,FALSE),VLOOKUP(BB323,'class and classification'!$A$340:$B$378,2,FALSE))</f>
        <v>Predominantly Urban</v>
      </c>
      <c r="BD323" t="str">
        <f>IFERROR(VLOOKUP(BB323,'class and classification'!$A$1:$C$338,3,FALSE),VLOOKUP(BB323,'class and classification'!$A$340:$C$378,3,FALSE))</f>
        <v>UA</v>
      </c>
      <c r="BG323">
        <v>78.900000000000006</v>
      </c>
      <c r="BH323">
        <v>97</v>
      </c>
      <c r="BI323">
        <v>97.5</v>
      </c>
      <c r="BJ323">
        <v>97.6</v>
      </c>
      <c r="BL323" t="s">
        <v>148</v>
      </c>
      <c r="BM323" t="str">
        <f>IFERROR(VLOOKUP(BL323,'class and classification'!$A$1:$B$338,2,FALSE),VLOOKUP(BL323,'class and classification'!$A$340:$B$378,2,FALSE))</f>
        <v>Predominantly Urban</v>
      </c>
      <c r="BN323" t="str">
        <f>IFERROR(VLOOKUP(BL323,'class and classification'!$A$1:$C$338,3,FALSE),VLOOKUP(BL323,'class and classification'!$A$340:$C$378,3,FALSE))</f>
        <v>UA</v>
      </c>
      <c r="BO323">
        <v>98.429999999999993</v>
      </c>
      <c r="BP323">
        <v>92.44</v>
      </c>
      <c r="BQ323">
        <v>93.6</v>
      </c>
      <c r="BR323">
        <v>98.38</v>
      </c>
      <c r="BS323">
        <v>98.57</v>
      </c>
      <c r="BT323">
        <v>98.49</v>
      </c>
    </row>
    <row r="324" spans="1:72" x14ac:dyDescent="0.3">
      <c r="B324" t="s">
        <v>137</v>
      </c>
      <c r="C324" t="str">
        <f>IFERROR(VLOOKUP(B324,'class and classification'!$A$1:$B$338,2,FALSE),VLOOKUP(B324,'class and classification'!$A$340:$B$378,2,FALSE))</f>
        <v>Predominantly Rural</v>
      </c>
      <c r="D324" t="str">
        <f>IFERROR(VLOOKUP(B324,'class and classification'!$A$1:$C$338,3,FALSE),VLOOKUP(B324,'class and classification'!$A$340:$C$378,3,FALSE))</f>
        <v>SD</v>
      </c>
      <c r="E324">
        <v>92</v>
      </c>
      <c r="F324">
        <v>93</v>
      </c>
      <c r="G324">
        <v>95.300000000000011</v>
      </c>
      <c r="H324">
        <v>95.1</v>
      </c>
      <c r="I324">
        <v>95.5</v>
      </c>
      <c r="J324">
        <v>96.6</v>
      </c>
      <c r="AB324" t="s">
        <v>278</v>
      </c>
      <c r="AC324" t="str">
        <f>IFERROR(VLOOKUP(AB324,'class and classification'!$A$1:$B$338,2,FALSE),VLOOKUP(AB324,'class and classification'!$A$340:$B$378,2,FALSE))</f>
        <v>Predominantly Urban</v>
      </c>
      <c r="AD324" t="str">
        <f>IFERROR(VLOOKUP(AB324,'class and classification'!$A$1:$C$338,3,FALSE),VLOOKUP(AB324,'class and classification'!$A$340:$C$378,3,FALSE))</f>
        <v>SD</v>
      </c>
      <c r="AI324">
        <v>5.4</v>
      </c>
      <c r="AJ324">
        <v>39</v>
      </c>
      <c r="BB324" t="s">
        <v>184</v>
      </c>
      <c r="BC324" t="str">
        <f>IFERROR(VLOOKUP(BB324,'class and classification'!$A$1:$B$338,2,FALSE),VLOOKUP(BB324,'class and classification'!$A$340:$B$378,2,FALSE))</f>
        <v>Predominantly Urban</v>
      </c>
      <c r="BD324" t="str">
        <f>IFERROR(VLOOKUP(BB324,'class and classification'!$A$1:$C$338,3,FALSE),VLOOKUP(BB324,'class and classification'!$A$340:$C$378,3,FALSE))</f>
        <v>UA</v>
      </c>
      <c r="BG324">
        <v>0.3</v>
      </c>
      <c r="BH324">
        <v>0.5</v>
      </c>
      <c r="BI324">
        <v>0.7</v>
      </c>
      <c r="BJ324">
        <v>1.6</v>
      </c>
      <c r="BL324" t="s">
        <v>184</v>
      </c>
      <c r="BM324" t="str">
        <f>IFERROR(VLOOKUP(BL324,'class and classification'!$A$1:$B$338,2,FALSE),VLOOKUP(BL324,'class and classification'!$A$340:$B$378,2,FALSE))</f>
        <v>Predominantly Urban</v>
      </c>
      <c r="BN324" t="str">
        <f>IFERROR(VLOOKUP(BL324,'class and classification'!$A$1:$C$338,3,FALSE),VLOOKUP(BL324,'class and classification'!$A$340:$C$378,3,FALSE))</f>
        <v>UA</v>
      </c>
      <c r="BO324">
        <v>57.410000000000004</v>
      </c>
      <c r="BP324">
        <v>50.86</v>
      </c>
      <c r="BQ324">
        <v>59.93</v>
      </c>
      <c r="BR324">
        <v>58.86</v>
      </c>
      <c r="BS324">
        <v>60.02</v>
      </c>
      <c r="BT324">
        <v>68.599999999999994</v>
      </c>
    </row>
    <row r="325" spans="1:72" x14ac:dyDescent="0.3">
      <c r="B325" t="s">
        <v>168</v>
      </c>
      <c r="C325" t="str">
        <f>IFERROR(VLOOKUP(B325,'class and classification'!$A$1:$B$338,2,FALSE),VLOOKUP(B325,'class and classification'!$A$340:$B$378,2,FALSE))</f>
        <v>Predominantly Rural</v>
      </c>
      <c r="D325" t="str">
        <f>IFERROR(VLOOKUP(B325,'class and classification'!$A$1:$C$338,3,FALSE),VLOOKUP(B325,'class and classification'!$A$340:$C$378,3,FALSE))</f>
        <v>SD</v>
      </c>
      <c r="E325">
        <v>84</v>
      </c>
      <c r="F325">
        <v>89</v>
      </c>
      <c r="G325">
        <v>93.300000000000011</v>
      </c>
      <c r="H325">
        <v>93.5</v>
      </c>
      <c r="I325">
        <v>93.4</v>
      </c>
      <c r="J325">
        <v>93.1</v>
      </c>
      <c r="AB325" t="s">
        <v>294</v>
      </c>
      <c r="AC325" t="str">
        <f>IFERROR(VLOOKUP(AB325,'class and classification'!$A$1:$B$338,2,FALSE),VLOOKUP(AB325,'class and classification'!$A$340:$B$378,2,FALSE))</f>
        <v>Predominantly Urban</v>
      </c>
      <c r="AD325" t="str">
        <f>IFERROR(VLOOKUP(AB325,'class and classification'!$A$1:$C$338,3,FALSE),VLOOKUP(AB325,'class and classification'!$A$340:$C$378,3,FALSE))</f>
        <v>SD</v>
      </c>
      <c r="AI325">
        <v>2.4</v>
      </c>
      <c r="AJ325">
        <v>22.9</v>
      </c>
      <c r="BB325" t="s">
        <v>187</v>
      </c>
      <c r="BC325" t="str">
        <f>IFERROR(VLOOKUP(BB325,'class and classification'!$A$1:$B$338,2,FALSE),VLOOKUP(BB325,'class and classification'!$A$340:$B$378,2,FALSE))</f>
        <v>Urban with Significant Rural</v>
      </c>
      <c r="BD325" t="str">
        <f>IFERROR(VLOOKUP(BB325,'class and classification'!$A$1:$C$338,3,FALSE),VLOOKUP(BB325,'class and classification'!$A$340:$C$378,3,FALSE))</f>
        <v>UA</v>
      </c>
      <c r="BG325">
        <v>1.2</v>
      </c>
      <c r="BH325">
        <v>1.4</v>
      </c>
      <c r="BI325">
        <v>5.8</v>
      </c>
      <c r="BJ325">
        <v>11</v>
      </c>
      <c r="BL325" t="s">
        <v>187</v>
      </c>
      <c r="BM325" t="str">
        <f>IFERROR(VLOOKUP(BL325,'class and classification'!$A$1:$B$338,2,FALSE),VLOOKUP(BL325,'class and classification'!$A$340:$B$378,2,FALSE))</f>
        <v>Urban with Significant Rural</v>
      </c>
      <c r="BN325" t="str">
        <f>IFERROR(VLOOKUP(BL325,'class and classification'!$A$1:$C$338,3,FALSE),VLOOKUP(BL325,'class and classification'!$A$340:$C$378,3,FALSE))</f>
        <v>UA</v>
      </c>
      <c r="BO325">
        <v>58.25</v>
      </c>
      <c r="BP325">
        <v>48.17</v>
      </c>
      <c r="BQ325">
        <v>69.900000000000006</v>
      </c>
      <c r="BR325">
        <v>67.290000000000006</v>
      </c>
      <c r="BS325">
        <v>74.489999999999995</v>
      </c>
      <c r="BT325">
        <v>75.11</v>
      </c>
    </row>
    <row r="326" spans="1:72" x14ac:dyDescent="0.3">
      <c r="B326" t="s">
        <v>193</v>
      </c>
      <c r="C326" t="str">
        <f>IFERROR(VLOOKUP(B326,'class and classification'!$A$1:$B$338,2,FALSE),VLOOKUP(B326,'class and classification'!$A$340:$B$378,2,FALSE))</f>
        <v>Predominantly Rural</v>
      </c>
      <c r="D326" t="str">
        <f>IFERROR(VLOOKUP(B326,'class and classification'!$A$1:$C$338,3,FALSE),VLOOKUP(B326,'class and classification'!$A$340:$C$378,3,FALSE))</f>
        <v>SD</v>
      </c>
      <c r="E326">
        <v>92</v>
      </c>
      <c r="F326">
        <v>92</v>
      </c>
      <c r="G326">
        <v>95.5</v>
      </c>
      <c r="H326">
        <v>95.199999999999989</v>
      </c>
      <c r="I326">
        <v>95.7</v>
      </c>
      <c r="J326">
        <v>96.9</v>
      </c>
      <c r="AB326" t="s">
        <v>297</v>
      </c>
      <c r="AC326" t="str">
        <f>IFERROR(VLOOKUP(AB326,'class and classification'!$A$1:$B$338,2,FALSE),VLOOKUP(AB326,'class and classification'!$A$340:$B$378,2,FALSE))</f>
        <v>Predominantly Urban</v>
      </c>
      <c r="AD326" t="str">
        <f>IFERROR(VLOOKUP(AB326,'class and classification'!$A$1:$C$338,3,FALSE),VLOOKUP(AB326,'class and classification'!$A$340:$C$378,3,FALSE))</f>
        <v>SD</v>
      </c>
      <c r="AI326">
        <v>9.6999999999999993</v>
      </c>
      <c r="AJ326">
        <v>70.400000000000006</v>
      </c>
      <c r="BB326" t="s">
        <v>319</v>
      </c>
      <c r="BC326" t="str">
        <f>IFERROR(VLOOKUP(BB326,'class and classification'!$A$1:$B$338,2,FALSE),VLOOKUP(BB326,'class and classification'!$A$340:$B$378,2,FALSE))</f>
        <v>Predominantly Urban</v>
      </c>
      <c r="BD326" t="str">
        <f>IFERROR(VLOOKUP(BB326,'class and classification'!$A$1:$C$338,3,FALSE),VLOOKUP(BB326,'class and classification'!$A$340:$C$378,3,FALSE))</f>
        <v>UA</v>
      </c>
      <c r="BG326">
        <v>28.4</v>
      </c>
      <c r="BH326">
        <v>43.6</v>
      </c>
      <c r="BI326">
        <v>54.8</v>
      </c>
      <c r="BJ326">
        <v>60.4</v>
      </c>
      <c r="BL326" t="s">
        <v>319</v>
      </c>
      <c r="BM326" t="str">
        <f>IFERROR(VLOOKUP(BL326,'class and classification'!$A$1:$B$338,2,FALSE),VLOOKUP(BL326,'class and classification'!$A$340:$B$378,2,FALSE))</f>
        <v>Predominantly Urban</v>
      </c>
      <c r="BN326" t="str">
        <f>IFERROR(VLOOKUP(BL326,'class and classification'!$A$1:$C$338,3,FALSE),VLOOKUP(BL326,'class and classification'!$A$340:$C$378,3,FALSE))</f>
        <v>UA</v>
      </c>
      <c r="BO326">
        <v>70.56</v>
      </c>
      <c r="BP326">
        <v>68.78</v>
      </c>
      <c r="BQ326">
        <v>80.88</v>
      </c>
      <c r="BR326">
        <v>82.85</v>
      </c>
      <c r="BS326">
        <v>82.44</v>
      </c>
      <c r="BT326">
        <v>84.96</v>
      </c>
    </row>
    <row r="327" spans="1:72" x14ac:dyDescent="0.3">
      <c r="B327" t="s">
        <v>198</v>
      </c>
      <c r="C327" t="str">
        <f>IFERROR(VLOOKUP(B327,'class and classification'!$A$1:$B$338,2,FALSE),VLOOKUP(B327,'class and classification'!$A$340:$B$378,2,FALSE))</f>
        <v>Predominantly Urban</v>
      </c>
      <c r="D327" t="str">
        <f>IFERROR(VLOOKUP(B327,'class and classification'!$A$1:$C$338,3,FALSE),VLOOKUP(B327,'class and classification'!$A$340:$C$378,3,FALSE))</f>
        <v>SD</v>
      </c>
      <c r="E327">
        <v>98</v>
      </c>
      <c r="F327">
        <v>99</v>
      </c>
      <c r="G327">
        <v>99.1</v>
      </c>
      <c r="H327">
        <v>98.7</v>
      </c>
      <c r="I327">
        <v>98.7</v>
      </c>
      <c r="J327">
        <v>96.6</v>
      </c>
      <c r="AB327" t="s">
        <v>39</v>
      </c>
      <c r="AC327" t="str">
        <f>IFERROR(VLOOKUP(AB327,'class and classification'!$A$1:$B$338,2,FALSE),VLOOKUP(AB327,'class and classification'!$A$340:$B$378,2,FALSE))</f>
        <v>Predominantly Rural</v>
      </c>
      <c r="AD327" t="str">
        <f>IFERROR(VLOOKUP(AB327,'class and classification'!$A$1:$C$338,3,FALSE),VLOOKUP(AB327,'class and classification'!$A$340:$C$378,3,FALSE))</f>
        <v>SD</v>
      </c>
      <c r="AI327">
        <v>11.1</v>
      </c>
      <c r="AJ327">
        <v>29.5</v>
      </c>
      <c r="BB327" t="s">
        <v>82</v>
      </c>
      <c r="BC327" t="str">
        <f>IFERROR(VLOOKUP(BB327,'class and classification'!$A$1:$B$338,2,FALSE),VLOOKUP(BB327,'class and classification'!$A$340:$B$378,2,FALSE))</f>
        <v>Predominantly Urban</v>
      </c>
      <c r="BD327" t="str">
        <f>IFERROR(VLOOKUP(BB327,'class and classification'!$A$1:$C$338,3,FALSE),VLOOKUP(BB327,'class and classification'!$A$340:$C$378,3,FALSE))</f>
        <v>UA</v>
      </c>
      <c r="BG327">
        <v>1.9</v>
      </c>
      <c r="BH327">
        <v>4.3</v>
      </c>
      <c r="BI327">
        <v>9.6</v>
      </c>
      <c r="BJ327">
        <v>46.9</v>
      </c>
      <c r="BL327" t="s">
        <v>82</v>
      </c>
      <c r="BM327" t="str">
        <f>IFERROR(VLOOKUP(BL327,'class and classification'!$A$1:$B$338,2,FALSE),VLOOKUP(BL327,'class and classification'!$A$340:$B$378,2,FALSE))</f>
        <v>Predominantly Urban</v>
      </c>
      <c r="BN327" t="str">
        <f>IFERROR(VLOOKUP(BL327,'class and classification'!$A$1:$C$338,3,FALSE),VLOOKUP(BL327,'class and classification'!$A$340:$C$378,3,FALSE))</f>
        <v>UA</v>
      </c>
      <c r="BO327">
        <v>98.88</v>
      </c>
      <c r="BP327">
        <v>83.24</v>
      </c>
      <c r="BQ327">
        <v>87.58</v>
      </c>
      <c r="BR327">
        <v>93.27</v>
      </c>
      <c r="BS327">
        <v>92.19</v>
      </c>
      <c r="BT327">
        <v>94.1</v>
      </c>
    </row>
    <row r="328" spans="1:72" x14ac:dyDescent="0.3">
      <c r="AB328" t="s">
        <v>44</v>
      </c>
      <c r="AC328" t="str">
        <f>IFERROR(VLOOKUP(AB328,'class and classification'!$A$1:$B$338,2,FALSE),VLOOKUP(AB328,'class and classification'!$A$340:$B$378,2,FALSE))</f>
        <v>Urban with Significant Rural</v>
      </c>
      <c r="AD328" t="str">
        <f>IFERROR(VLOOKUP(AB328,'class and classification'!$A$1:$C$338,3,FALSE),VLOOKUP(AB328,'class and classification'!$A$340:$C$378,3,FALSE))</f>
        <v>SD</v>
      </c>
      <c r="AI328">
        <v>7.3</v>
      </c>
      <c r="AJ328">
        <v>8.6999999999999993</v>
      </c>
      <c r="BB328" t="s">
        <v>155</v>
      </c>
      <c r="BC328" t="str">
        <f>IFERROR(VLOOKUP(BB328,'class and classification'!$A$1:$B$338,2,FALSE),VLOOKUP(BB328,'class and classification'!$A$340:$B$378,2,FALSE))</f>
        <v>Predominantly Urban</v>
      </c>
      <c r="BD328" t="str">
        <f>IFERROR(VLOOKUP(BB328,'class and classification'!$A$1:$C$338,3,FALSE),VLOOKUP(BB328,'class and classification'!$A$340:$C$378,3,FALSE))</f>
        <v>UA</v>
      </c>
      <c r="BG328">
        <v>3.2</v>
      </c>
      <c r="BH328">
        <v>6</v>
      </c>
      <c r="BI328">
        <v>7.5</v>
      </c>
      <c r="BJ328">
        <v>24.1</v>
      </c>
      <c r="BL328" t="s">
        <v>155</v>
      </c>
      <c r="BM328" t="str">
        <f>IFERROR(VLOOKUP(BL328,'class and classification'!$A$1:$B$338,2,FALSE),VLOOKUP(BL328,'class and classification'!$A$340:$B$378,2,FALSE))</f>
        <v>Predominantly Urban</v>
      </c>
      <c r="BN328" t="str">
        <f>IFERROR(VLOOKUP(BL328,'class and classification'!$A$1:$C$338,3,FALSE),VLOOKUP(BL328,'class and classification'!$A$340:$C$378,3,FALSE))</f>
        <v>UA</v>
      </c>
      <c r="BO328">
        <v>99.6</v>
      </c>
      <c r="BP328">
        <v>83.42</v>
      </c>
      <c r="BQ328">
        <v>86.87</v>
      </c>
      <c r="BR328">
        <v>96.33</v>
      </c>
      <c r="BS328">
        <v>95.84</v>
      </c>
      <c r="BT328">
        <v>96.2</v>
      </c>
    </row>
    <row r="329" spans="1:72" x14ac:dyDescent="0.3">
      <c r="A329" t="s">
        <v>333</v>
      </c>
      <c r="B329" t="s">
        <v>333</v>
      </c>
      <c r="C329" t="str">
        <f>IFERROR(VLOOKUP(B329,'class and classification'!$A$1:$B$338,2,FALSE),VLOOKUP(B329,'class and classification'!$A$340:$B$378,2,FALSE))</f>
        <v>Predominantly Rural</v>
      </c>
      <c r="D329" t="str">
        <f>IFERROR(VLOOKUP(B329,'class and classification'!$A$1:$C$338,3,FALSE),VLOOKUP(B329,'class and classification'!$A$340:$C$378,3,FALSE))</f>
        <v>SC</v>
      </c>
      <c r="AB329" t="s">
        <v>116</v>
      </c>
      <c r="AC329" t="str">
        <f>IFERROR(VLOOKUP(AB329,'class and classification'!$A$1:$B$338,2,FALSE),VLOOKUP(AB329,'class and classification'!$A$340:$B$378,2,FALSE))</f>
        <v>Urban with Significant Rural</v>
      </c>
      <c r="AD329" t="str">
        <f>IFERROR(VLOOKUP(AB329,'class and classification'!$A$1:$C$338,3,FALSE),VLOOKUP(AB329,'class and classification'!$A$340:$C$378,3,FALSE))</f>
        <v>SD</v>
      </c>
      <c r="AI329">
        <v>3.3</v>
      </c>
      <c r="AJ329">
        <v>12.2</v>
      </c>
      <c r="BB329" t="s">
        <v>196</v>
      </c>
      <c r="BC329" t="str">
        <f>IFERROR(VLOOKUP(BB329,'class and classification'!$A$1:$B$338,2,FALSE),VLOOKUP(BB329,'class and classification'!$A$340:$B$378,2,FALSE))</f>
        <v>Predominantly Urban</v>
      </c>
      <c r="BD329" t="str">
        <f>IFERROR(VLOOKUP(BB329,'class and classification'!$A$1:$C$338,3,FALSE),VLOOKUP(BB329,'class and classification'!$A$340:$C$378,3,FALSE))</f>
        <v>UA</v>
      </c>
      <c r="BG329">
        <v>4.8</v>
      </c>
      <c r="BH329">
        <v>6.7</v>
      </c>
      <c r="BI329">
        <v>21</v>
      </c>
      <c r="BJ329">
        <v>32.799999999999997</v>
      </c>
      <c r="BL329" t="s">
        <v>196</v>
      </c>
      <c r="BM329" t="str">
        <f>IFERROR(VLOOKUP(BL329,'class and classification'!$A$1:$B$338,2,FALSE),VLOOKUP(BL329,'class and classification'!$A$340:$B$378,2,FALSE))</f>
        <v>Predominantly Urban</v>
      </c>
      <c r="BN329" t="str">
        <f>IFERROR(VLOOKUP(BL329,'class and classification'!$A$1:$C$338,3,FALSE),VLOOKUP(BL329,'class and classification'!$A$340:$C$378,3,FALSE))</f>
        <v>UA</v>
      </c>
      <c r="BO329">
        <v>98.3</v>
      </c>
      <c r="BP329">
        <v>80.19</v>
      </c>
      <c r="BQ329">
        <v>86.9</v>
      </c>
      <c r="BR329">
        <v>94.21</v>
      </c>
      <c r="BS329">
        <v>93.57</v>
      </c>
      <c r="BT329">
        <v>95.14</v>
      </c>
    </row>
    <row r="330" spans="1:72" x14ac:dyDescent="0.3">
      <c r="B330" t="s">
        <v>34</v>
      </c>
      <c r="C330" t="str">
        <f>IFERROR(VLOOKUP(B330,'class and classification'!$A$1:$B$338,2,FALSE),VLOOKUP(B330,'class and classification'!$A$340:$B$378,2,FALSE))</f>
        <v>Urban with Significant Rural</v>
      </c>
      <c r="D330" t="str">
        <f>IFERROR(VLOOKUP(B330,'class and classification'!$A$1:$C$338,3,FALSE),VLOOKUP(B330,'class and classification'!$A$340:$C$378,3,FALSE))</f>
        <v>SD</v>
      </c>
      <c r="E330">
        <v>83</v>
      </c>
      <c r="F330">
        <v>86</v>
      </c>
      <c r="G330">
        <v>87</v>
      </c>
      <c r="H330">
        <v>89.600000000000009</v>
      </c>
      <c r="I330">
        <v>90.7</v>
      </c>
      <c r="J330">
        <v>91.3</v>
      </c>
      <c r="AB330" t="s">
        <v>147</v>
      </c>
      <c r="AC330" t="str">
        <f>IFERROR(VLOOKUP(AB330,'class and classification'!$A$1:$B$338,2,FALSE),VLOOKUP(AB330,'class and classification'!$A$340:$B$378,2,FALSE))</f>
        <v>Predominantly Rural</v>
      </c>
      <c r="AD330" t="str">
        <f>IFERROR(VLOOKUP(AB330,'class and classification'!$A$1:$C$338,3,FALSE),VLOOKUP(AB330,'class and classification'!$A$340:$C$378,3,FALSE))</f>
        <v>SD</v>
      </c>
      <c r="AI330">
        <v>3.4</v>
      </c>
      <c r="AJ330">
        <v>12.2</v>
      </c>
      <c r="BB330" t="s">
        <v>223</v>
      </c>
      <c r="BC330" t="str">
        <f>IFERROR(VLOOKUP(BB330,'class and classification'!$A$1:$B$338,2,FALSE),VLOOKUP(BB330,'class and classification'!$A$340:$B$378,2,FALSE))</f>
        <v>Predominantly Rural</v>
      </c>
      <c r="BD330" t="str">
        <f>IFERROR(VLOOKUP(BB330,'class and classification'!$A$1:$C$338,3,FALSE),VLOOKUP(BB330,'class and classification'!$A$340:$C$378,3,FALSE))</f>
        <v>UA</v>
      </c>
      <c r="BG330">
        <v>8.3000000000000007</v>
      </c>
      <c r="BH330">
        <v>10</v>
      </c>
      <c r="BI330">
        <v>12.1</v>
      </c>
      <c r="BJ330">
        <v>14.4</v>
      </c>
      <c r="BL330" t="s">
        <v>223</v>
      </c>
      <c r="BM330" t="str">
        <f>IFERROR(VLOOKUP(BL330,'class and classification'!$A$1:$B$338,2,FALSE),VLOOKUP(BL330,'class and classification'!$A$340:$B$378,2,FALSE))</f>
        <v>Predominantly Rural</v>
      </c>
      <c r="BN330" t="str">
        <f>IFERROR(VLOOKUP(BL330,'class and classification'!$A$1:$C$338,3,FALSE),VLOOKUP(BL330,'class and classification'!$A$340:$C$378,3,FALSE))</f>
        <v>UA</v>
      </c>
      <c r="BO330">
        <v>5.56</v>
      </c>
      <c r="BP330">
        <v>3.42</v>
      </c>
      <c r="BQ330">
        <v>37.799999999999997</v>
      </c>
      <c r="BR330">
        <v>43.56</v>
      </c>
      <c r="BS330">
        <v>43.33</v>
      </c>
      <c r="BT330">
        <v>57.94</v>
      </c>
    </row>
    <row r="331" spans="1:72" x14ac:dyDescent="0.3">
      <c r="B331" t="s">
        <v>93</v>
      </c>
      <c r="C331" t="str">
        <f>IFERROR(VLOOKUP(B331,'class and classification'!$A$1:$B$338,2,FALSE),VLOOKUP(B331,'class and classification'!$A$340:$B$378,2,FALSE))</f>
        <v>Predominantly Rural</v>
      </c>
      <c r="D331" t="str">
        <f>IFERROR(VLOOKUP(B331,'class and classification'!$A$1:$C$338,3,FALSE),VLOOKUP(B331,'class and classification'!$A$340:$C$378,3,FALSE))</f>
        <v>SD</v>
      </c>
      <c r="E331">
        <v>79</v>
      </c>
      <c r="F331">
        <v>80</v>
      </c>
      <c r="G331">
        <v>84.800000000000011</v>
      </c>
      <c r="H331">
        <v>86.100000000000009</v>
      </c>
      <c r="I331">
        <v>87.6</v>
      </c>
      <c r="J331">
        <v>87.8</v>
      </c>
      <c r="AB331" t="s">
        <v>188</v>
      </c>
      <c r="AC331" t="str">
        <f>IFERROR(VLOOKUP(AB331,'class and classification'!$A$1:$B$338,2,FALSE),VLOOKUP(AB331,'class and classification'!$A$340:$B$378,2,FALSE))</f>
        <v>Predominantly Rural</v>
      </c>
      <c r="AD331" t="str">
        <f>IFERROR(VLOOKUP(AB331,'class and classification'!$A$1:$C$338,3,FALSE),VLOOKUP(AB331,'class and classification'!$A$340:$C$378,3,FALSE))</f>
        <v>SD</v>
      </c>
      <c r="AI331">
        <v>4.2</v>
      </c>
      <c r="AJ331">
        <v>6.3</v>
      </c>
      <c r="BB331" t="s">
        <v>189</v>
      </c>
      <c r="BC331" t="str">
        <f>IFERROR(VLOOKUP(BB331,'class and classification'!$A$1:$B$338,2,FALSE),VLOOKUP(BB331,'class and classification'!$A$340:$B$378,2,FALSE))</f>
        <v>Urban with Significant Rural</v>
      </c>
      <c r="BD331" t="str">
        <f>IFERROR(VLOOKUP(BB331,'class and classification'!$A$1:$C$338,3,FALSE),VLOOKUP(BB331,'class and classification'!$A$340:$C$378,3,FALSE))</f>
        <v>UA</v>
      </c>
      <c r="BJ331">
        <v>21.6</v>
      </c>
      <c r="BL331" t="s">
        <v>189</v>
      </c>
      <c r="BM331" t="str">
        <f>IFERROR(VLOOKUP(BL331,'class and classification'!$A$1:$B$338,2,FALSE),VLOOKUP(BL331,'class and classification'!$A$340:$B$378,2,FALSE))</f>
        <v>Urban with Significant Rural</v>
      </c>
      <c r="BN331" t="str">
        <f>IFERROR(VLOOKUP(BL331,'class and classification'!$A$1:$C$338,3,FALSE),VLOOKUP(BL331,'class and classification'!$A$340:$C$378,3,FALSE))</f>
        <v>UA</v>
      </c>
      <c r="BT331">
        <v>79.849999999999994</v>
      </c>
    </row>
    <row r="332" spans="1:72" x14ac:dyDescent="0.3">
      <c r="B332" t="s">
        <v>159</v>
      </c>
      <c r="C332" t="str">
        <f>IFERROR(VLOOKUP(B332,'class and classification'!$A$1:$B$338,2,FALSE),VLOOKUP(B332,'class and classification'!$A$340:$B$378,2,FALSE))</f>
        <v>Predominantly Urban</v>
      </c>
      <c r="D332" t="str">
        <f>IFERROR(VLOOKUP(B332,'class and classification'!$A$1:$C$338,3,FALSE),VLOOKUP(B332,'class and classification'!$A$340:$C$378,3,FALSE))</f>
        <v>SD</v>
      </c>
      <c r="E332">
        <v>98</v>
      </c>
      <c r="F332">
        <v>98</v>
      </c>
      <c r="G332">
        <v>98.8</v>
      </c>
      <c r="H332">
        <v>98.300000000000011</v>
      </c>
      <c r="I332">
        <v>98.2</v>
      </c>
      <c r="J332">
        <v>98</v>
      </c>
      <c r="AB332" t="s">
        <v>195</v>
      </c>
      <c r="AC332" t="str">
        <f>IFERROR(VLOOKUP(AB332,'class and classification'!$A$1:$B$338,2,FALSE),VLOOKUP(AB332,'class and classification'!$A$340:$B$378,2,FALSE))</f>
        <v>Predominantly Urban</v>
      </c>
      <c r="AD332" t="str">
        <f>IFERROR(VLOOKUP(AB332,'class and classification'!$A$1:$C$338,3,FALSE),VLOOKUP(AB332,'class and classification'!$A$340:$C$378,3,FALSE))</f>
        <v>SD</v>
      </c>
      <c r="AI332">
        <v>0.2</v>
      </c>
      <c r="AJ332">
        <v>19.600000000000001</v>
      </c>
      <c r="BB332" t="s">
        <v>302</v>
      </c>
      <c r="BC332" t="str">
        <f>IFERROR(VLOOKUP(BB332,'class and classification'!$A$1:$B$338,2,FALSE),VLOOKUP(BB332,'class and classification'!$A$340:$B$378,2,FALSE))</f>
        <v>Urban with Significant Rural</v>
      </c>
      <c r="BD332" t="str">
        <f>IFERROR(VLOOKUP(BB332,'class and classification'!$A$1:$C$338,3,FALSE),VLOOKUP(BB332,'class and classification'!$A$340:$C$378,3,FALSE))</f>
        <v>UA</v>
      </c>
      <c r="BJ332">
        <v>41.5</v>
      </c>
      <c r="BL332" t="s">
        <v>302</v>
      </c>
      <c r="BM332" t="str">
        <f>IFERROR(VLOOKUP(BL332,'class and classification'!$A$1:$B$338,2,FALSE),VLOOKUP(BL332,'class and classification'!$A$340:$B$378,2,FALSE))</f>
        <v>Urban with Significant Rural</v>
      </c>
      <c r="BN332" t="str">
        <f>IFERROR(VLOOKUP(BL332,'class and classification'!$A$1:$C$338,3,FALSE),VLOOKUP(BL332,'class and classification'!$A$340:$C$378,3,FALSE))</f>
        <v>UA</v>
      </c>
      <c r="BT332">
        <v>80.33</v>
      </c>
    </row>
    <row r="333" spans="1:72" x14ac:dyDescent="0.3">
      <c r="B333" t="s">
        <v>186</v>
      </c>
      <c r="C333" t="str">
        <f>IFERROR(VLOOKUP(B333,'class and classification'!$A$1:$B$338,2,FALSE),VLOOKUP(B333,'class and classification'!$A$340:$B$378,2,FALSE))</f>
        <v>Predominantly Rural</v>
      </c>
      <c r="D333" t="str">
        <f>IFERROR(VLOOKUP(B333,'class and classification'!$A$1:$C$338,3,FALSE),VLOOKUP(B333,'class and classification'!$A$340:$C$378,3,FALSE))</f>
        <v>SD</v>
      </c>
      <c r="E333">
        <v>89</v>
      </c>
      <c r="F333">
        <v>90</v>
      </c>
      <c r="G333">
        <v>92.3</v>
      </c>
      <c r="H333">
        <v>93</v>
      </c>
      <c r="I333">
        <v>93.5</v>
      </c>
      <c r="J333">
        <v>94</v>
      </c>
      <c r="AB333" t="s">
        <v>244</v>
      </c>
      <c r="AC333" t="str">
        <f>IFERROR(VLOOKUP(AB333,'class and classification'!$A$1:$B$338,2,FALSE),VLOOKUP(AB333,'class and classification'!$A$340:$B$378,2,FALSE))</f>
        <v>Predominantly Rural</v>
      </c>
      <c r="AD333" t="str">
        <f>IFERROR(VLOOKUP(AB333,'class and classification'!$A$1:$C$338,3,FALSE),VLOOKUP(AB333,'class and classification'!$A$340:$C$378,3,FALSE))</f>
        <v>SD</v>
      </c>
      <c r="AI333">
        <v>8.4</v>
      </c>
      <c r="AJ333">
        <v>13.8</v>
      </c>
      <c r="BB333" t="s">
        <v>133</v>
      </c>
      <c r="BC333" t="str">
        <f>IFERROR(VLOOKUP(BB333,'class and classification'!$A$1:$B$338,2,FALSE),VLOOKUP(BB333,'class and classification'!$A$340:$B$378,2,FALSE))</f>
        <v>Predominantly Rural</v>
      </c>
      <c r="BD333" t="str">
        <f>IFERROR(VLOOKUP(BB333,'class and classification'!$A$1:$C$338,3,FALSE),VLOOKUP(BB333,'class and classification'!$A$340:$C$378,3,FALSE))</f>
        <v>UA</v>
      </c>
      <c r="BG333">
        <v>10.7</v>
      </c>
      <c r="BH333">
        <v>13.2</v>
      </c>
      <c r="BI333">
        <v>17.100000000000001</v>
      </c>
      <c r="BJ333">
        <v>24.5</v>
      </c>
      <c r="BL333" t="s">
        <v>133</v>
      </c>
      <c r="BM333" t="str">
        <f>IFERROR(VLOOKUP(BL333,'class and classification'!$A$1:$B$338,2,FALSE),VLOOKUP(BL333,'class and classification'!$A$340:$B$378,2,FALSE))</f>
        <v>Predominantly Rural</v>
      </c>
      <c r="BN333" t="str">
        <f>IFERROR(VLOOKUP(BL333,'class and classification'!$A$1:$C$338,3,FALSE),VLOOKUP(BL333,'class and classification'!$A$340:$C$378,3,FALSE))</f>
        <v>UA</v>
      </c>
      <c r="BO333">
        <v>4.41</v>
      </c>
      <c r="BP333">
        <v>32.82</v>
      </c>
      <c r="BQ333">
        <v>60.07</v>
      </c>
      <c r="BR333">
        <v>64.41</v>
      </c>
      <c r="BS333">
        <v>65.12</v>
      </c>
      <c r="BT333">
        <v>65.33</v>
      </c>
    </row>
    <row r="334" spans="1:72" x14ac:dyDescent="0.3">
      <c r="B334" t="s">
        <v>241</v>
      </c>
      <c r="C334" t="str">
        <f>IFERROR(VLOOKUP(B334,'class and classification'!$A$1:$B$338,2,FALSE),VLOOKUP(B334,'class and classification'!$A$340:$B$378,2,FALSE))</f>
        <v>Predominantly Rural</v>
      </c>
      <c r="D334" t="str">
        <f>IFERROR(VLOOKUP(B334,'class and classification'!$A$1:$C$338,3,FALSE),VLOOKUP(B334,'class and classification'!$A$340:$C$378,3,FALSE))</f>
        <v>SD</v>
      </c>
      <c r="E334">
        <v>78</v>
      </c>
      <c r="F334">
        <v>81</v>
      </c>
      <c r="G334">
        <v>84</v>
      </c>
      <c r="H334">
        <v>86.800000000000011</v>
      </c>
      <c r="I334">
        <v>88.2</v>
      </c>
      <c r="J334">
        <v>88.4</v>
      </c>
      <c r="AB334" t="s">
        <v>14</v>
      </c>
      <c r="AC334" t="str">
        <f>IFERROR(VLOOKUP(AB334,'class and classification'!$A$1:$B$338,2,FALSE),VLOOKUP(AB334,'class and classification'!$A$340:$B$378,2,FALSE))</f>
        <v>Predominantly Rural</v>
      </c>
      <c r="AD334" t="str">
        <f>IFERROR(VLOOKUP(AB334,'class and classification'!$A$1:$C$338,3,FALSE),VLOOKUP(AB334,'class and classification'!$A$340:$C$378,3,FALSE))</f>
        <v>SD</v>
      </c>
      <c r="AI334">
        <v>8.3000000000000007</v>
      </c>
      <c r="AJ334">
        <v>11.7</v>
      </c>
      <c r="BB334" t="s">
        <v>233</v>
      </c>
      <c r="BC334" t="str">
        <f>IFERROR(VLOOKUP(BB334,'class and classification'!$A$1:$B$338,2,FALSE),VLOOKUP(BB334,'class and classification'!$A$340:$B$378,2,FALSE))</f>
        <v>Predominantly Rural</v>
      </c>
      <c r="BD334" t="str">
        <f>IFERROR(VLOOKUP(BB334,'class and classification'!$A$1:$C$338,3,FALSE),VLOOKUP(BB334,'class and classification'!$A$340:$C$378,3,FALSE))</f>
        <v>UA</v>
      </c>
      <c r="BG334">
        <v>5.2</v>
      </c>
      <c r="BH334">
        <v>4.8</v>
      </c>
      <c r="BI334">
        <v>6.5</v>
      </c>
      <c r="BJ334">
        <v>11.2</v>
      </c>
      <c r="BL334" t="s">
        <v>233</v>
      </c>
      <c r="BM334" t="str">
        <f>IFERROR(VLOOKUP(BL334,'class and classification'!$A$1:$B$338,2,FALSE),VLOOKUP(BL334,'class and classification'!$A$340:$B$378,2,FALSE))</f>
        <v>Predominantly Rural</v>
      </c>
      <c r="BN334" t="str">
        <f>IFERROR(VLOOKUP(BL334,'class and classification'!$A$1:$C$338,3,FALSE),VLOOKUP(BL334,'class and classification'!$A$340:$C$378,3,FALSE))</f>
        <v>UA</v>
      </c>
      <c r="BO334">
        <v>7.1499999999999995</v>
      </c>
      <c r="BP334">
        <v>26.19</v>
      </c>
      <c r="BQ334">
        <v>52.33</v>
      </c>
      <c r="BR334">
        <v>59.47</v>
      </c>
      <c r="BS334">
        <v>62.03</v>
      </c>
      <c r="BT334">
        <v>62.54</v>
      </c>
    </row>
    <row r="335" spans="1:72" x14ac:dyDescent="0.3">
      <c r="B335" t="s">
        <v>242</v>
      </c>
      <c r="C335" t="str">
        <f>IFERROR(VLOOKUP(B335,'class and classification'!$A$1:$B$338,2,FALSE),VLOOKUP(B335,'class and classification'!$A$340:$B$378,2,FALSE))</f>
        <v>Predominantly Rural</v>
      </c>
      <c r="D335" t="str">
        <f>IFERROR(VLOOKUP(B335,'class and classification'!$A$1:$C$338,3,FALSE),VLOOKUP(B335,'class and classification'!$A$340:$C$378,3,FALSE))</f>
        <v>SD</v>
      </c>
      <c r="E335">
        <v>89</v>
      </c>
      <c r="F335">
        <v>90</v>
      </c>
      <c r="G335">
        <v>92.5</v>
      </c>
      <c r="H335">
        <v>92.6</v>
      </c>
      <c r="I335">
        <v>93.5</v>
      </c>
      <c r="J335">
        <v>92.8</v>
      </c>
      <c r="AB335" t="s">
        <v>142</v>
      </c>
      <c r="AC335" t="str">
        <f>IFERROR(VLOOKUP(AB335,'class and classification'!$A$1:$B$338,2,FALSE),VLOOKUP(AB335,'class and classification'!$A$340:$B$378,2,FALSE))</f>
        <v>Predominantly Urban</v>
      </c>
      <c r="AD335" t="str">
        <f>IFERROR(VLOOKUP(AB335,'class and classification'!$A$1:$C$338,3,FALSE),VLOOKUP(AB335,'class and classification'!$A$340:$C$378,3,FALSE))</f>
        <v>SD</v>
      </c>
      <c r="AI335">
        <v>4.0999999999999996</v>
      </c>
      <c r="AJ335">
        <v>27.7</v>
      </c>
      <c r="BB335" t="s">
        <v>261</v>
      </c>
      <c r="BC335" t="str">
        <f>IFERROR(VLOOKUP(BB335,'class and classification'!$A$1:$B$338,2,FALSE),VLOOKUP(BB335,'class and classification'!$A$340:$B$378,2,FALSE))</f>
        <v>Predominantly Urban</v>
      </c>
      <c r="BD335" t="str">
        <f>IFERROR(VLOOKUP(BB335,'class and classification'!$A$1:$C$338,3,FALSE),VLOOKUP(BB335,'class and classification'!$A$340:$C$378,3,FALSE))</f>
        <v>UA</v>
      </c>
      <c r="BG335">
        <v>0.1</v>
      </c>
      <c r="BH335">
        <v>0.4</v>
      </c>
      <c r="BI335">
        <v>1</v>
      </c>
      <c r="BJ335">
        <v>23.5</v>
      </c>
      <c r="BL335" t="s">
        <v>261</v>
      </c>
      <c r="BM335" t="str">
        <f>IFERROR(VLOOKUP(BL335,'class and classification'!$A$1:$B$338,2,FALSE),VLOOKUP(BL335,'class and classification'!$A$340:$B$378,2,FALSE))</f>
        <v>Predominantly Urban</v>
      </c>
      <c r="BN335" t="str">
        <f>IFERROR(VLOOKUP(BL335,'class and classification'!$A$1:$C$338,3,FALSE),VLOOKUP(BL335,'class and classification'!$A$340:$C$378,3,FALSE))</f>
        <v>UA</v>
      </c>
      <c r="BO335">
        <v>85.929999999999993</v>
      </c>
      <c r="BP335">
        <v>60.68</v>
      </c>
      <c r="BQ335">
        <v>74.77</v>
      </c>
      <c r="BR335">
        <v>80.08</v>
      </c>
      <c r="BS335">
        <v>79.97</v>
      </c>
      <c r="BT335">
        <v>82.33</v>
      </c>
    </row>
    <row r="336" spans="1:72" x14ac:dyDescent="0.3">
      <c r="B336" t="s">
        <v>301</v>
      </c>
      <c r="C336" t="str">
        <f>IFERROR(VLOOKUP(B336,'class and classification'!$A$1:$B$338,2,FALSE),VLOOKUP(B336,'class and classification'!$A$340:$B$378,2,FALSE))</f>
        <v>Predominantly Rural</v>
      </c>
      <c r="D336" t="str">
        <f>IFERROR(VLOOKUP(B336,'class and classification'!$A$1:$C$338,3,FALSE),VLOOKUP(B336,'class and classification'!$A$340:$C$378,3,FALSE))</f>
        <v>SD</v>
      </c>
      <c r="E336">
        <v>85</v>
      </c>
      <c r="F336">
        <v>85</v>
      </c>
      <c r="G336">
        <v>85.7</v>
      </c>
      <c r="H336">
        <v>84.9</v>
      </c>
      <c r="I336">
        <v>85.5</v>
      </c>
      <c r="J336">
        <v>85.4</v>
      </c>
      <c r="AB336" t="s">
        <v>172</v>
      </c>
      <c r="AC336" t="str">
        <f>IFERROR(VLOOKUP(AB336,'class and classification'!$A$1:$B$338,2,FALSE),VLOOKUP(AB336,'class and classification'!$A$340:$B$378,2,FALSE))</f>
        <v>Predominantly Rural</v>
      </c>
      <c r="AD336" t="str">
        <f>IFERROR(VLOOKUP(AB336,'class and classification'!$A$1:$C$338,3,FALSE),VLOOKUP(AB336,'class and classification'!$A$340:$C$378,3,FALSE))</f>
        <v>SD</v>
      </c>
      <c r="AI336">
        <v>12.7</v>
      </c>
      <c r="AJ336">
        <v>16.7</v>
      </c>
      <c r="BB336" t="s">
        <v>273</v>
      </c>
      <c r="BC336" t="str">
        <f>IFERROR(VLOOKUP(BB336,'class and classification'!$A$1:$B$338,2,FALSE),VLOOKUP(BB336,'class and classification'!$A$340:$B$378,2,FALSE))</f>
        <v>Predominantly Urban</v>
      </c>
      <c r="BD336" t="str">
        <f>IFERROR(VLOOKUP(BB336,'class and classification'!$A$1:$C$338,3,FALSE),VLOOKUP(BB336,'class and classification'!$A$340:$C$378,3,FALSE))</f>
        <v>UA</v>
      </c>
      <c r="BG336">
        <v>1.4</v>
      </c>
      <c r="BH336">
        <v>2.6</v>
      </c>
      <c r="BI336">
        <v>5.5</v>
      </c>
      <c r="BJ336">
        <v>11.1</v>
      </c>
      <c r="BL336" t="s">
        <v>273</v>
      </c>
      <c r="BM336" t="str">
        <f>IFERROR(VLOOKUP(BL336,'class and classification'!$A$1:$B$338,2,FALSE),VLOOKUP(BL336,'class and classification'!$A$340:$B$378,2,FALSE))</f>
        <v>Predominantly Urban</v>
      </c>
      <c r="BN336" t="str">
        <f>IFERROR(VLOOKUP(BL336,'class and classification'!$A$1:$C$338,3,FALSE),VLOOKUP(BL336,'class and classification'!$A$340:$C$378,3,FALSE))</f>
        <v>UA</v>
      </c>
      <c r="BO336">
        <v>33.03</v>
      </c>
      <c r="BP336">
        <v>55.16</v>
      </c>
      <c r="BQ336">
        <v>77.06</v>
      </c>
      <c r="BR336">
        <v>78.45</v>
      </c>
      <c r="BS336">
        <v>77.34</v>
      </c>
      <c r="BT336">
        <v>77.63</v>
      </c>
    </row>
    <row r="337" spans="1:72" x14ac:dyDescent="0.3">
      <c r="AB337" t="s">
        <v>96</v>
      </c>
      <c r="AC337" t="str">
        <f>IFERROR(VLOOKUP(AB337,'class and classification'!$A$1:$B$338,2,FALSE),VLOOKUP(AB337,'class and classification'!$A$340:$B$378,2,FALSE))</f>
        <v>Predominantly Rural</v>
      </c>
      <c r="AD337" t="str">
        <f>IFERROR(VLOOKUP(AB337,'class and classification'!$A$1:$C$338,3,FALSE),VLOOKUP(AB337,'class and classification'!$A$340:$C$378,3,FALSE))</f>
        <v>SD</v>
      </c>
      <c r="AI337">
        <v>12.8</v>
      </c>
      <c r="AJ337">
        <v>17.2</v>
      </c>
      <c r="BB337" t="s">
        <v>26</v>
      </c>
      <c r="BC337" t="str">
        <f>IFERROR(VLOOKUP(BB337,'class and classification'!$A$1:$B$338,2,FALSE),VLOOKUP(BB337,'class and classification'!$A$340:$B$378,2,FALSE))</f>
        <v>Urban with Significant Rural</v>
      </c>
      <c r="BD337" t="str">
        <f>IFERROR(VLOOKUP(BB337,'class and classification'!$A$1:$C$338,3,FALSE),VLOOKUP(BB337,'class and classification'!$A$340:$C$378,3,FALSE))</f>
        <v>UA</v>
      </c>
      <c r="BG337">
        <v>4.0999999999999996</v>
      </c>
      <c r="BH337">
        <v>7.4</v>
      </c>
      <c r="BI337">
        <v>10.7</v>
      </c>
      <c r="BJ337">
        <v>16.399999999999999</v>
      </c>
      <c r="BL337" t="s">
        <v>26</v>
      </c>
      <c r="BM337" t="str">
        <f>IFERROR(VLOOKUP(BL337,'class and classification'!$A$1:$B$338,2,FALSE),VLOOKUP(BL337,'class and classification'!$A$340:$B$378,2,FALSE))</f>
        <v>Urban with Significant Rural</v>
      </c>
      <c r="BN337" t="str">
        <f>IFERROR(VLOOKUP(BL337,'class and classification'!$A$1:$C$338,3,FALSE),VLOOKUP(BL337,'class and classification'!$A$340:$C$378,3,FALSE))</f>
        <v>UA</v>
      </c>
      <c r="BO337">
        <v>46.08</v>
      </c>
      <c r="BP337">
        <v>55.53</v>
      </c>
      <c r="BQ337">
        <v>70.77</v>
      </c>
      <c r="BR337">
        <v>68.239999999999995</v>
      </c>
      <c r="BS337">
        <v>68.63</v>
      </c>
      <c r="BT337">
        <v>72</v>
      </c>
    </row>
    <row r="338" spans="1:72" x14ac:dyDescent="0.3">
      <c r="A338" t="s">
        <v>334</v>
      </c>
      <c r="B338" t="s">
        <v>334</v>
      </c>
      <c r="C338" t="str">
        <f>IFERROR(VLOOKUP(B338,'class and classification'!$A$1:$B$338,2,FALSE),VLOOKUP(B338,'class and classification'!$A$340:$B$378,2,FALSE))</f>
        <v>Predominantly Rural</v>
      </c>
      <c r="D338" t="str">
        <f>IFERROR(VLOOKUP(B338,'class and classification'!$A$1:$C$338,3,FALSE),VLOOKUP(B338,'class and classification'!$A$340:$C$378,3,FALSE))</f>
        <v>SC</v>
      </c>
      <c r="AB338" t="s">
        <v>304</v>
      </c>
      <c r="AC338" t="str">
        <f>IFERROR(VLOOKUP(AB338,'class and classification'!$A$1:$B$338,2,FALSE),VLOOKUP(AB338,'class and classification'!$A$340:$B$378,2,FALSE))</f>
        <v>Predominantly Rural</v>
      </c>
      <c r="AD338" t="str">
        <f>IFERROR(VLOOKUP(AB338,'class and classification'!$A$1:$C$338,3,FALSE),VLOOKUP(AB338,'class and classification'!$A$340:$C$378,3,FALSE))</f>
        <v>SD</v>
      </c>
      <c r="AI338">
        <v>11.2</v>
      </c>
      <c r="AJ338">
        <v>17.3</v>
      </c>
      <c r="BB338" t="s">
        <v>59</v>
      </c>
      <c r="BC338" t="str">
        <f>IFERROR(VLOOKUP(BB338,'class and classification'!$A$1:$B$338,2,FALSE),VLOOKUP(BB338,'class and classification'!$A$340:$B$378,2,FALSE))</f>
        <v>Predominantly Rural</v>
      </c>
      <c r="BD338" t="str">
        <f>IFERROR(VLOOKUP(BB338,'class and classification'!$A$1:$C$338,3,FALSE),VLOOKUP(BB338,'class and classification'!$A$340:$C$378,3,FALSE))</f>
        <v>UA</v>
      </c>
      <c r="BG338">
        <v>3.8</v>
      </c>
      <c r="BH338">
        <v>6</v>
      </c>
      <c r="BI338">
        <v>12.5</v>
      </c>
      <c r="BJ338">
        <v>20.9</v>
      </c>
      <c r="BL338" t="s">
        <v>59</v>
      </c>
      <c r="BM338" t="str">
        <f>IFERROR(VLOOKUP(BL338,'class and classification'!$A$1:$B$338,2,FALSE),VLOOKUP(BL338,'class and classification'!$A$340:$B$378,2,FALSE))</f>
        <v>Predominantly Rural</v>
      </c>
      <c r="BN338" t="str">
        <f>IFERROR(VLOOKUP(BL338,'class and classification'!$A$1:$C$338,3,FALSE),VLOOKUP(BL338,'class and classification'!$A$340:$C$378,3,FALSE))</f>
        <v>UA</v>
      </c>
      <c r="BO338">
        <v>50.839999999999996</v>
      </c>
      <c r="BP338">
        <v>26.96</v>
      </c>
      <c r="BQ338">
        <v>67.75</v>
      </c>
      <c r="BR338">
        <v>66.05</v>
      </c>
      <c r="BS338">
        <v>66.16</v>
      </c>
      <c r="BT338">
        <v>67.040000000000006</v>
      </c>
    </row>
    <row r="339" spans="1:72" x14ac:dyDescent="0.3">
      <c r="B339" t="s">
        <v>39</v>
      </c>
      <c r="C339" t="str">
        <f>IFERROR(VLOOKUP(B339,'class and classification'!$A$1:$B$338,2,FALSE),VLOOKUP(B339,'class and classification'!$A$340:$B$378,2,FALSE))</f>
        <v>Predominantly Rural</v>
      </c>
      <c r="D339" t="str">
        <f>IFERROR(VLOOKUP(B339,'class and classification'!$A$1:$C$338,3,FALSE),VLOOKUP(B339,'class and classification'!$A$340:$C$378,3,FALSE))</f>
        <v>SD</v>
      </c>
      <c r="E339">
        <v>77</v>
      </c>
      <c r="F339">
        <v>80</v>
      </c>
      <c r="G339">
        <v>83.7</v>
      </c>
      <c r="H339">
        <v>87.2</v>
      </c>
      <c r="I339">
        <v>89.8</v>
      </c>
      <c r="J339">
        <v>90.9</v>
      </c>
      <c r="AB339" t="s">
        <v>97</v>
      </c>
      <c r="AC339" t="str">
        <f>IFERROR(VLOOKUP(AB339,'class and classification'!$A$1:$B$338,2,FALSE),VLOOKUP(AB339,'class and classification'!$A$340:$B$378,2,FALSE))</f>
        <v>Predominantly Urban</v>
      </c>
      <c r="AD339" t="str">
        <f>IFERROR(VLOOKUP(AB339,'class and classification'!$A$1:$C$338,3,FALSE),VLOOKUP(AB339,'class and classification'!$A$340:$C$378,3,FALSE))</f>
        <v>SD</v>
      </c>
      <c r="AI339">
        <v>3</v>
      </c>
      <c r="AJ339">
        <v>22.6</v>
      </c>
      <c r="BB339" t="s">
        <v>161</v>
      </c>
      <c r="BC339" t="str">
        <f>IFERROR(VLOOKUP(BB339,'class and classification'!$A$1:$B$338,2,FALSE),VLOOKUP(BB339,'class and classification'!$A$340:$B$378,2,FALSE))</f>
        <v>Predominantly Urban</v>
      </c>
      <c r="BD339" t="str">
        <f>IFERROR(VLOOKUP(BB339,'class and classification'!$A$1:$C$338,3,FALSE),VLOOKUP(BB339,'class and classification'!$A$340:$C$378,3,FALSE))</f>
        <v>UA</v>
      </c>
      <c r="BG339">
        <v>1.8</v>
      </c>
      <c r="BH339">
        <v>3.5</v>
      </c>
      <c r="BI339">
        <v>4.4000000000000004</v>
      </c>
      <c r="BJ339">
        <v>2.1</v>
      </c>
      <c r="BL339" t="s">
        <v>161</v>
      </c>
      <c r="BM339" t="str">
        <f>IFERROR(VLOOKUP(BL339,'class and classification'!$A$1:$B$338,2,FALSE),VLOOKUP(BL339,'class and classification'!$A$340:$B$378,2,FALSE))</f>
        <v>Predominantly Urban</v>
      </c>
      <c r="BN339" t="str">
        <f>IFERROR(VLOOKUP(BL339,'class and classification'!$A$1:$C$338,3,FALSE),VLOOKUP(BL339,'class and classification'!$A$340:$C$378,3,FALSE))</f>
        <v>UA</v>
      </c>
      <c r="BO339">
        <v>97.899999999999991</v>
      </c>
      <c r="BP339">
        <v>82.98</v>
      </c>
      <c r="BQ339">
        <v>94.5</v>
      </c>
      <c r="BR339">
        <v>92.68</v>
      </c>
      <c r="BS339">
        <v>92.11</v>
      </c>
      <c r="BT339">
        <v>91.12</v>
      </c>
    </row>
    <row r="340" spans="1:72" x14ac:dyDescent="0.3">
      <c r="B340" t="s">
        <v>44</v>
      </c>
      <c r="C340" t="str">
        <f>IFERROR(VLOOKUP(B340,'class and classification'!$A$1:$B$338,2,FALSE),VLOOKUP(B340,'class and classification'!$A$340:$B$378,2,FALSE))</f>
        <v>Urban with Significant Rural</v>
      </c>
      <c r="D340" t="str">
        <f>IFERROR(VLOOKUP(B340,'class and classification'!$A$1:$C$338,3,FALSE),VLOOKUP(B340,'class and classification'!$A$340:$C$378,3,FALSE))</f>
        <v>SD</v>
      </c>
      <c r="E340">
        <v>84</v>
      </c>
      <c r="F340">
        <v>86</v>
      </c>
      <c r="G340">
        <v>90.300000000000011</v>
      </c>
      <c r="H340">
        <v>92.2</v>
      </c>
      <c r="I340">
        <v>94</v>
      </c>
      <c r="J340">
        <v>94.1</v>
      </c>
      <c r="AB340" t="s">
        <v>130</v>
      </c>
      <c r="AC340" t="str">
        <f>IFERROR(VLOOKUP(AB340,'class and classification'!$A$1:$B$338,2,FALSE),VLOOKUP(AB340,'class and classification'!$A$340:$B$378,2,FALSE))</f>
        <v>Predominantly Urban</v>
      </c>
      <c r="AD340" t="str">
        <f>IFERROR(VLOOKUP(AB340,'class and classification'!$A$1:$C$338,3,FALSE),VLOOKUP(AB340,'class and classification'!$A$340:$C$378,3,FALSE))</f>
        <v>SD</v>
      </c>
      <c r="AI340">
        <v>3.2</v>
      </c>
      <c r="AJ340">
        <v>4.7</v>
      </c>
      <c r="BB340" t="s">
        <v>202</v>
      </c>
      <c r="BC340" t="str">
        <f>IFERROR(VLOOKUP(BB340,'class and classification'!$A$1:$B$338,2,FALSE),VLOOKUP(BB340,'class and classification'!$A$340:$B$378,2,FALSE))</f>
        <v>Predominantly Urban</v>
      </c>
      <c r="BD340" t="str">
        <f>IFERROR(VLOOKUP(BB340,'class and classification'!$A$1:$C$338,3,FALSE),VLOOKUP(BB340,'class and classification'!$A$340:$C$378,3,FALSE))</f>
        <v>UA</v>
      </c>
      <c r="BG340">
        <v>3.6</v>
      </c>
      <c r="BH340">
        <v>25.4</v>
      </c>
      <c r="BI340">
        <v>47.1</v>
      </c>
      <c r="BJ340">
        <v>80.900000000000006</v>
      </c>
      <c r="BL340" t="s">
        <v>202</v>
      </c>
      <c r="BM340" t="str">
        <f>IFERROR(VLOOKUP(BL340,'class and classification'!$A$1:$B$338,2,FALSE),VLOOKUP(BL340,'class and classification'!$A$340:$B$378,2,FALSE))</f>
        <v>Predominantly Urban</v>
      </c>
      <c r="BN340" t="str">
        <f>IFERROR(VLOOKUP(BL340,'class and classification'!$A$1:$C$338,3,FALSE),VLOOKUP(BL340,'class and classification'!$A$340:$C$378,3,FALSE))</f>
        <v>UA</v>
      </c>
      <c r="BO340">
        <v>48.089999999999996</v>
      </c>
      <c r="BP340">
        <v>66.989999999999995</v>
      </c>
      <c r="BQ340">
        <v>86.23</v>
      </c>
      <c r="BR340">
        <v>86.91</v>
      </c>
      <c r="BS340">
        <v>84.9</v>
      </c>
      <c r="BT340">
        <v>87.19</v>
      </c>
    </row>
    <row r="341" spans="1:72" x14ac:dyDescent="0.3">
      <c r="B341" t="s">
        <v>116</v>
      </c>
      <c r="C341" t="str">
        <f>IFERROR(VLOOKUP(B341,'class and classification'!$A$1:$B$338,2,FALSE),VLOOKUP(B341,'class and classification'!$A$340:$B$378,2,FALSE))</f>
        <v>Urban with Significant Rural</v>
      </c>
      <c r="D341" t="str">
        <f>IFERROR(VLOOKUP(B341,'class and classification'!$A$1:$C$338,3,FALSE),VLOOKUP(B341,'class and classification'!$A$340:$C$378,3,FALSE))</f>
        <v>SD</v>
      </c>
      <c r="E341">
        <v>93</v>
      </c>
      <c r="F341">
        <v>93</v>
      </c>
      <c r="G341">
        <v>94.4</v>
      </c>
      <c r="H341">
        <v>96.2</v>
      </c>
      <c r="I341">
        <v>97</v>
      </c>
      <c r="J341">
        <v>97.2</v>
      </c>
      <c r="AB341" t="s">
        <v>156</v>
      </c>
      <c r="AC341" t="str">
        <f>IFERROR(VLOOKUP(AB341,'class and classification'!$A$1:$B$338,2,FALSE),VLOOKUP(AB341,'class and classification'!$A$340:$B$378,2,FALSE))</f>
        <v>Urban with Significant Rural</v>
      </c>
      <c r="AD341" t="str">
        <f>IFERROR(VLOOKUP(AB341,'class and classification'!$A$1:$C$338,3,FALSE),VLOOKUP(AB341,'class and classification'!$A$340:$C$378,3,FALSE))</f>
        <v>SD</v>
      </c>
      <c r="AI341">
        <v>24.6</v>
      </c>
      <c r="AJ341">
        <v>29.5</v>
      </c>
      <c r="BB341" t="s">
        <v>251</v>
      </c>
      <c r="BC341" t="str">
        <f>IFERROR(VLOOKUP(BB341,'class and classification'!$A$1:$B$338,2,FALSE),VLOOKUP(BB341,'class and classification'!$A$340:$B$378,2,FALSE))</f>
        <v>Predominantly Urban</v>
      </c>
      <c r="BD341" t="str">
        <f>IFERROR(VLOOKUP(BB341,'class and classification'!$A$1:$C$338,3,FALSE),VLOOKUP(BB341,'class and classification'!$A$340:$C$378,3,FALSE))</f>
        <v>UA</v>
      </c>
      <c r="BG341">
        <v>0.7</v>
      </c>
      <c r="BH341">
        <v>1.4</v>
      </c>
      <c r="BI341">
        <v>21</v>
      </c>
      <c r="BJ341">
        <v>41.3</v>
      </c>
      <c r="BL341" t="s">
        <v>251</v>
      </c>
      <c r="BM341" t="str">
        <f>IFERROR(VLOOKUP(BL341,'class and classification'!$A$1:$B$338,2,FALSE),VLOOKUP(BL341,'class and classification'!$A$340:$B$378,2,FALSE))</f>
        <v>Predominantly Urban</v>
      </c>
      <c r="BN341" t="str">
        <f>IFERROR(VLOOKUP(BL341,'class and classification'!$A$1:$C$338,3,FALSE),VLOOKUP(BL341,'class and classification'!$A$340:$C$378,3,FALSE))</f>
        <v>UA</v>
      </c>
      <c r="BO341">
        <v>93.97999999999999</v>
      </c>
      <c r="BP341">
        <v>62.7</v>
      </c>
      <c r="BQ341">
        <v>80.45</v>
      </c>
      <c r="BR341">
        <v>92.27</v>
      </c>
      <c r="BS341">
        <v>93.79</v>
      </c>
      <c r="BT341">
        <v>93.55</v>
      </c>
    </row>
    <row r="342" spans="1:72" x14ac:dyDescent="0.3">
      <c r="B342" t="s">
        <v>147</v>
      </c>
      <c r="C342" t="str">
        <f>IFERROR(VLOOKUP(B342,'class and classification'!$A$1:$B$338,2,FALSE),VLOOKUP(B342,'class and classification'!$A$340:$B$378,2,FALSE))</f>
        <v>Predominantly Rural</v>
      </c>
      <c r="D342" t="str">
        <f>IFERROR(VLOOKUP(B342,'class and classification'!$A$1:$C$338,3,FALSE),VLOOKUP(B342,'class and classification'!$A$340:$C$378,3,FALSE))</f>
        <v>SD</v>
      </c>
      <c r="E342">
        <v>79</v>
      </c>
      <c r="F342">
        <v>81</v>
      </c>
      <c r="G342">
        <v>86.1</v>
      </c>
      <c r="H342">
        <v>90.100000000000009</v>
      </c>
      <c r="I342">
        <v>91.2</v>
      </c>
      <c r="J342">
        <v>91.6</v>
      </c>
      <c r="AB342" t="s">
        <v>217</v>
      </c>
      <c r="AC342" t="str">
        <f>IFERROR(VLOOKUP(AB342,'class and classification'!$A$1:$B$338,2,FALSE),VLOOKUP(AB342,'class and classification'!$A$340:$B$378,2,FALSE))</f>
        <v>Predominantly Rural</v>
      </c>
      <c r="AD342" t="str">
        <f>IFERROR(VLOOKUP(AB342,'class and classification'!$A$1:$C$338,3,FALSE),VLOOKUP(AB342,'class and classification'!$A$340:$C$378,3,FALSE))</f>
        <v>SD</v>
      </c>
      <c r="AI342">
        <v>4.8</v>
      </c>
      <c r="AJ342">
        <v>7.7</v>
      </c>
      <c r="BB342" t="s">
        <v>279</v>
      </c>
      <c r="BC342" t="str">
        <f>IFERROR(VLOOKUP(BB342,'class and classification'!$A$1:$B$338,2,FALSE),VLOOKUP(BB342,'class and classification'!$A$340:$B$378,2,FALSE))</f>
        <v>Predominantly Urban</v>
      </c>
      <c r="BD342" t="str">
        <f>IFERROR(VLOOKUP(BB342,'class and classification'!$A$1:$C$338,3,FALSE),VLOOKUP(BB342,'class and classification'!$A$340:$C$378,3,FALSE))</f>
        <v>UA</v>
      </c>
      <c r="BG342">
        <v>7.1</v>
      </c>
      <c r="BH342">
        <v>6</v>
      </c>
      <c r="BI342">
        <v>12.8</v>
      </c>
      <c r="BJ342">
        <v>24.6</v>
      </c>
      <c r="BL342" t="s">
        <v>279</v>
      </c>
      <c r="BM342" t="str">
        <f>IFERROR(VLOOKUP(BL342,'class and classification'!$A$1:$B$338,2,FALSE),VLOOKUP(BL342,'class and classification'!$A$340:$B$378,2,FALSE))</f>
        <v>Predominantly Urban</v>
      </c>
      <c r="BN342" t="str">
        <f>IFERROR(VLOOKUP(BL342,'class and classification'!$A$1:$C$338,3,FALSE),VLOOKUP(BL342,'class and classification'!$A$340:$C$378,3,FALSE))</f>
        <v>UA</v>
      </c>
      <c r="BO342">
        <v>90.259999999999991</v>
      </c>
      <c r="BP342">
        <v>67.59</v>
      </c>
      <c r="BQ342">
        <v>74.41</v>
      </c>
      <c r="BR342">
        <v>73.28</v>
      </c>
      <c r="BS342">
        <v>72.430000000000007</v>
      </c>
      <c r="BT342">
        <v>78.819999999999993</v>
      </c>
    </row>
    <row r="343" spans="1:72" x14ac:dyDescent="0.3">
      <c r="B343" t="s">
        <v>188</v>
      </c>
      <c r="C343" t="str">
        <f>IFERROR(VLOOKUP(B343,'class and classification'!$A$1:$B$338,2,FALSE),VLOOKUP(B343,'class and classification'!$A$340:$B$378,2,FALSE))</f>
        <v>Predominantly Rural</v>
      </c>
      <c r="D343" t="str">
        <f>IFERROR(VLOOKUP(B343,'class and classification'!$A$1:$C$338,3,FALSE),VLOOKUP(B343,'class and classification'!$A$340:$C$378,3,FALSE))</f>
        <v>SD</v>
      </c>
      <c r="E343">
        <v>75</v>
      </c>
      <c r="F343">
        <v>79</v>
      </c>
      <c r="G343">
        <v>83.399999999999991</v>
      </c>
      <c r="H343">
        <v>87.800000000000011</v>
      </c>
      <c r="I343">
        <v>90.6</v>
      </c>
      <c r="J343">
        <v>90.6</v>
      </c>
      <c r="AB343" t="s">
        <v>296</v>
      </c>
      <c r="AC343" t="str">
        <f>IFERROR(VLOOKUP(AB343,'class and classification'!$A$1:$B$338,2,FALSE),VLOOKUP(AB343,'class and classification'!$A$340:$B$378,2,FALSE))</f>
        <v>Predominantly Rural</v>
      </c>
      <c r="AD343" t="str">
        <f>IFERROR(VLOOKUP(AB343,'class and classification'!$A$1:$C$338,3,FALSE),VLOOKUP(AB343,'class and classification'!$A$340:$C$378,3,FALSE))</f>
        <v>SD</v>
      </c>
      <c r="AI343">
        <v>14.4</v>
      </c>
      <c r="AJ343">
        <v>43.2</v>
      </c>
      <c r="BB343" t="s">
        <v>36</v>
      </c>
      <c r="BC343" t="str">
        <f>IFERROR(VLOOKUP(BB343,'class and classification'!$A$1:$B$338,2,FALSE),VLOOKUP(BB343,'class and classification'!$A$340:$B$378,2,FALSE))</f>
        <v>Predominantly Urban</v>
      </c>
      <c r="BD343" t="str">
        <f>IFERROR(VLOOKUP(BB343,'class and classification'!$A$1:$C$338,3,FALSE),VLOOKUP(BB343,'class and classification'!$A$340:$C$378,3,FALSE))</f>
        <v>UA</v>
      </c>
      <c r="BG343">
        <v>1.9</v>
      </c>
      <c r="BH343">
        <v>4.0999999999999996</v>
      </c>
      <c r="BI343">
        <v>7.5</v>
      </c>
      <c r="BJ343">
        <v>12.1</v>
      </c>
      <c r="BL343" t="s">
        <v>36</v>
      </c>
      <c r="BM343" t="str">
        <f>IFERROR(VLOOKUP(BL343,'class and classification'!$A$1:$B$338,2,FALSE),VLOOKUP(BL343,'class and classification'!$A$340:$B$378,2,FALSE))</f>
        <v>Predominantly Urban</v>
      </c>
      <c r="BN343" t="str">
        <f>IFERROR(VLOOKUP(BL343,'class and classification'!$A$1:$C$338,3,FALSE),VLOOKUP(BL343,'class and classification'!$A$340:$C$378,3,FALSE))</f>
        <v>UA</v>
      </c>
      <c r="BO343">
        <v>58.489999999999995</v>
      </c>
      <c r="BP343">
        <v>52.46</v>
      </c>
      <c r="BQ343">
        <v>76.97</v>
      </c>
      <c r="BR343">
        <v>84.71</v>
      </c>
      <c r="BS343">
        <v>84.84</v>
      </c>
      <c r="BT343">
        <v>90.72</v>
      </c>
    </row>
    <row r="344" spans="1:72" x14ac:dyDescent="0.3">
      <c r="B344" t="s">
        <v>195</v>
      </c>
      <c r="C344" t="str">
        <f>IFERROR(VLOOKUP(B344,'class and classification'!$A$1:$B$338,2,FALSE),VLOOKUP(B344,'class and classification'!$A$340:$B$378,2,FALSE))</f>
        <v>Predominantly Urban</v>
      </c>
      <c r="D344" t="str">
        <f>IFERROR(VLOOKUP(B344,'class and classification'!$A$1:$C$338,3,FALSE),VLOOKUP(B344,'class and classification'!$A$340:$C$378,3,FALSE))</f>
        <v>SD</v>
      </c>
      <c r="E344">
        <v>97</v>
      </c>
      <c r="F344">
        <v>98</v>
      </c>
      <c r="G344">
        <v>98.9</v>
      </c>
      <c r="H344">
        <v>97.600000000000009</v>
      </c>
      <c r="I344">
        <v>98.5</v>
      </c>
      <c r="J344">
        <v>98.3</v>
      </c>
      <c r="AB344" t="s">
        <v>22</v>
      </c>
      <c r="AC344" t="str">
        <f>IFERROR(VLOOKUP(AB344,'class and classification'!$A$1:$B$338,2,FALSE),VLOOKUP(AB344,'class and classification'!$A$340:$B$378,2,FALSE))</f>
        <v>Urban with Significant Rural</v>
      </c>
      <c r="AD344" t="str">
        <f>IFERROR(VLOOKUP(AB344,'class and classification'!$A$1:$C$338,3,FALSE),VLOOKUP(AB344,'class and classification'!$A$340:$C$378,3,FALSE))</f>
        <v>SD</v>
      </c>
      <c r="AI344">
        <v>51.3</v>
      </c>
      <c r="AJ344">
        <v>56.8</v>
      </c>
      <c r="BB344" t="s">
        <v>42</v>
      </c>
      <c r="BC344" t="str">
        <f>IFERROR(VLOOKUP(BB344,'class and classification'!$A$1:$B$338,2,FALSE),VLOOKUP(BB344,'class and classification'!$A$340:$B$378,2,FALSE))</f>
        <v>Predominantly Urban</v>
      </c>
      <c r="BD344" t="str">
        <f>IFERROR(VLOOKUP(BB344,'class and classification'!$A$1:$C$338,3,FALSE),VLOOKUP(BB344,'class and classification'!$A$340:$C$378,3,FALSE))</f>
        <v>UA</v>
      </c>
      <c r="BG344">
        <v>1.7</v>
      </c>
      <c r="BH344">
        <v>1.5</v>
      </c>
      <c r="BI344">
        <v>1.9</v>
      </c>
      <c r="BJ344">
        <v>14.2</v>
      </c>
      <c r="BL344" t="s">
        <v>42</v>
      </c>
      <c r="BM344" t="str">
        <f>IFERROR(VLOOKUP(BL344,'class and classification'!$A$1:$B$338,2,FALSE),VLOOKUP(BL344,'class and classification'!$A$340:$B$378,2,FALSE))</f>
        <v>Predominantly Urban</v>
      </c>
      <c r="BN344" t="str">
        <f>IFERROR(VLOOKUP(BL344,'class and classification'!$A$1:$C$338,3,FALSE),VLOOKUP(BL344,'class and classification'!$A$340:$C$378,3,FALSE))</f>
        <v>UA</v>
      </c>
      <c r="BO344">
        <v>80.540000000000006</v>
      </c>
      <c r="BP344">
        <v>75.849999999999994</v>
      </c>
      <c r="BQ344">
        <v>83.34</v>
      </c>
      <c r="BR344">
        <v>93.64</v>
      </c>
      <c r="BS344">
        <v>94.49</v>
      </c>
      <c r="BT344">
        <v>94.24</v>
      </c>
    </row>
    <row r="345" spans="1:72" x14ac:dyDescent="0.3">
      <c r="B345" t="s">
        <v>244</v>
      </c>
      <c r="C345" t="str">
        <f>IFERROR(VLOOKUP(B345,'class and classification'!$A$1:$B$338,2,FALSE),VLOOKUP(B345,'class and classification'!$A$340:$B$378,2,FALSE))</f>
        <v>Predominantly Rural</v>
      </c>
      <c r="D345" t="str">
        <f>IFERROR(VLOOKUP(B345,'class and classification'!$A$1:$C$338,3,FALSE),VLOOKUP(B345,'class and classification'!$A$340:$C$378,3,FALSE))</f>
        <v>SD</v>
      </c>
      <c r="E345">
        <v>75</v>
      </c>
      <c r="F345">
        <v>79</v>
      </c>
      <c r="G345">
        <v>83.2</v>
      </c>
      <c r="H345">
        <v>87.5</v>
      </c>
      <c r="I345">
        <v>90.6</v>
      </c>
      <c r="J345">
        <v>91.5</v>
      </c>
      <c r="AB345" t="s">
        <v>91</v>
      </c>
      <c r="AC345" t="str">
        <f>IFERROR(VLOOKUP(AB345,'class and classification'!$A$1:$B$338,2,FALSE),VLOOKUP(AB345,'class and classification'!$A$340:$B$378,2,FALSE))</f>
        <v>Predominantly Rural</v>
      </c>
      <c r="AD345" t="str">
        <f>IFERROR(VLOOKUP(AB345,'class and classification'!$A$1:$C$338,3,FALSE),VLOOKUP(AB345,'class and classification'!$A$340:$C$378,3,FALSE))</f>
        <v>SD</v>
      </c>
      <c r="AI345">
        <v>11</v>
      </c>
      <c r="AJ345">
        <v>19.600000000000001</v>
      </c>
      <c r="BB345" t="s">
        <v>143</v>
      </c>
      <c r="BC345" t="str">
        <f>IFERROR(VLOOKUP(BB345,'class and classification'!$A$1:$B$338,2,FALSE),VLOOKUP(BB345,'class and classification'!$A$340:$B$378,2,FALSE))</f>
        <v>Predominantly Rural</v>
      </c>
      <c r="BD345" t="str">
        <f>IFERROR(VLOOKUP(BB345,'class and classification'!$A$1:$C$338,3,FALSE),VLOOKUP(BB345,'class and classification'!$A$340:$C$378,3,FALSE))</f>
        <v>UA</v>
      </c>
      <c r="BG345">
        <v>19</v>
      </c>
      <c r="BH345">
        <v>17.7</v>
      </c>
      <c r="BI345">
        <v>26.8</v>
      </c>
      <c r="BJ345">
        <v>35.6</v>
      </c>
      <c r="BL345" t="s">
        <v>143</v>
      </c>
      <c r="BM345" t="str">
        <f>IFERROR(VLOOKUP(BL345,'class and classification'!$A$1:$B$338,2,FALSE),VLOOKUP(BL345,'class and classification'!$A$340:$B$378,2,FALSE))</f>
        <v>Predominantly Rural</v>
      </c>
      <c r="BN345" t="str">
        <f>IFERROR(VLOOKUP(BL345,'class and classification'!$A$1:$C$338,3,FALSE),VLOOKUP(BL345,'class and classification'!$A$340:$C$378,3,FALSE))</f>
        <v>UA</v>
      </c>
      <c r="BO345">
        <v>30.7</v>
      </c>
      <c r="BP345">
        <v>32.229999999999997</v>
      </c>
      <c r="BQ345">
        <v>65.069999999999993</v>
      </c>
      <c r="BR345">
        <v>73.64</v>
      </c>
      <c r="BS345">
        <v>73.849999999999994</v>
      </c>
      <c r="BT345">
        <v>76.91</v>
      </c>
    </row>
    <row r="346" spans="1:72" x14ac:dyDescent="0.3">
      <c r="AB346" t="s">
        <v>98</v>
      </c>
      <c r="AC346" t="str">
        <f>IFERROR(VLOOKUP(AB346,'class and classification'!$A$1:$B$338,2,FALSE),VLOOKUP(AB346,'class and classification'!$A$340:$B$378,2,FALSE))</f>
        <v>Predominantly Urban</v>
      </c>
      <c r="AD346" t="str">
        <f>IFERROR(VLOOKUP(AB346,'class and classification'!$A$1:$C$338,3,FALSE),VLOOKUP(AB346,'class and classification'!$A$340:$C$378,3,FALSE))</f>
        <v>SD</v>
      </c>
      <c r="AI346">
        <v>21.3</v>
      </c>
      <c r="AJ346">
        <v>25.1</v>
      </c>
      <c r="BB346" t="s">
        <v>167</v>
      </c>
      <c r="BC346" t="str">
        <f>IFERROR(VLOOKUP(BB346,'class and classification'!$A$1:$B$338,2,FALSE),VLOOKUP(BB346,'class and classification'!$A$340:$B$378,2,FALSE))</f>
        <v>Predominantly Urban</v>
      </c>
      <c r="BD346" t="str">
        <f>IFERROR(VLOOKUP(BB346,'class and classification'!$A$1:$C$338,3,FALSE),VLOOKUP(BB346,'class and classification'!$A$340:$C$378,3,FALSE))</f>
        <v>UA</v>
      </c>
      <c r="BG346">
        <v>0.3</v>
      </c>
      <c r="BH346">
        <v>0.7</v>
      </c>
      <c r="BI346">
        <v>4.4000000000000004</v>
      </c>
      <c r="BJ346">
        <v>8.8000000000000007</v>
      </c>
      <c r="BL346" t="s">
        <v>167</v>
      </c>
      <c r="BM346" t="str">
        <f>IFERROR(VLOOKUP(BL346,'class and classification'!$A$1:$B$338,2,FALSE),VLOOKUP(BL346,'class and classification'!$A$340:$B$378,2,FALSE))</f>
        <v>Predominantly Urban</v>
      </c>
      <c r="BN346" t="str">
        <f>IFERROR(VLOOKUP(BL346,'class and classification'!$A$1:$C$338,3,FALSE),VLOOKUP(BL346,'class and classification'!$A$340:$C$378,3,FALSE))</f>
        <v>UA</v>
      </c>
      <c r="BO346">
        <v>66.03</v>
      </c>
      <c r="BP346">
        <v>66.900000000000006</v>
      </c>
      <c r="BQ346">
        <v>82.86</v>
      </c>
      <c r="BR346">
        <v>78.510000000000005</v>
      </c>
      <c r="BS346">
        <v>79.37</v>
      </c>
      <c r="BT346">
        <v>80.459999999999994</v>
      </c>
    </row>
    <row r="347" spans="1:72" x14ac:dyDescent="0.3">
      <c r="A347" t="s">
        <v>335</v>
      </c>
      <c r="B347" t="s">
        <v>335</v>
      </c>
      <c r="C347" t="str">
        <f>IFERROR(VLOOKUP(B347,'class and classification'!$A$1:$B$338,2,FALSE),VLOOKUP(B347,'class and classification'!$A$340:$B$378,2,FALSE))</f>
        <v>Urban with Significant Rural</v>
      </c>
      <c r="D347" t="str">
        <f>IFERROR(VLOOKUP(B347,'class and classification'!$A$1:$C$338,3,FALSE),VLOOKUP(B347,'class and classification'!$A$340:$C$378,3,FALSE))</f>
        <v>SC</v>
      </c>
      <c r="AB347" t="s">
        <v>106</v>
      </c>
      <c r="AC347" t="str">
        <f>IFERROR(VLOOKUP(AB347,'class and classification'!$A$1:$B$338,2,FALSE),VLOOKUP(AB347,'class and classification'!$A$340:$B$378,2,FALSE))</f>
        <v>Predominantly Urban</v>
      </c>
      <c r="AD347" t="str">
        <f>IFERROR(VLOOKUP(AB347,'class and classification'!$A$1:$C$338,3,FALSE),VLOOKUP(AB347,'class and classification'!$A$340:$C$378,3,FALSE))</f>
        <v>SD</v>
      </c>
      <c r="AI347">
        <v>5.3</v>
      </c>
      <c r="AJ347">
        <v>4</v>
      </c>
      <c r="BB347" t="s">
        <v>175</v>
      </c>
      <c r="BC347" t="str">
        <f>IFERROR(VLOOKUP(BB347,'class and classification'!$A$1:$B$338,2,FALSE),VLOOKUP(BB347,'class and classification'!$A$340:$B$378,2,FALSE))</f>
        <v>Predominantly Urban</v>
      </c>
      <c r="BD347" t="str">
        <f>IFERROR(VLOOKUP(BB347,'class and classification'!$A$1:$C$338,3,FALSE),VLOOKUP(BB347,'class and classification'!$A$340:$C$378,3,FALSE))</f>
        <v>UA</v>
      </c>
      <c r="BG347">
        <v>17.5</v>
      </c>
      <c r="BH347">
        <v>43.9</v>
      </c>
      <c r="BI347">
        <v>83.3</v>
      </c>
      <c r="BJ347">
        <v>87.4</v>
      </c>
      <c r="BL347" t="s">
        <v>175</v>
      </c>
      <c r="BM347" t="str">
        <f>IFERROR(VLOOKUP(BL347,'class and classification'!$A$1:$B$338,2,FALSE),VLOOKUP(BL347,'class and classification'!$A$340:$B$378,2,FALSE))</f>
        <v>Predominantly Urban</v>
      </c>
      <c r="BN347" t="str">
        <f>IFERROR(VLOOKUP(BL347,'class and classification'!$A$1:$C$338,3,FALSE),VLOOKUP(BL347,'class and classification'!$A$340:$C$378,3,FALSE))</f>
        <v>UA</v>
      </c>
      <c r="BO347">
        <v>68.239999999999995</v>
      </c>
      <c r="BP347">
        <v>49.73</v>
      </c>
      <c r="BQ347">
        <v>74.11</v>
      </c>
      <c r="BR347">
        <v>78.02</v>
      </c>
      <c r="BS347">
        <v>79.62</v>
      </c>
      <c r="BT347">
        <v>77.489999999999995</v>
      </c>
    </row>
    <row r="348" spans="1:72" x14ac:dyDescent="0.3">
      <c r="B348" t="s">
        <v>350</v>
      </c>
      <c r="C348" t="str">
        <f>IFERROR(VLOOKUP(B348,'class and classification'!$A$1:$B$338,2,FALSE),VLOOKUP(B348,'class and classification'!$A$340:$B$378,2,FALSE))</f>
        <v>Predominantly Urban</v>
      </c>
      <c r="D348" t="str">
        <f>IFERROR(VLOOKUP(B348,'class and classification'!$A$1:$C$338,3,FALSE),VLOOKUP(B348,'class and classification'!$A$340:$C$378,3,FALSE))</f>
        <v>SD</v>
      </c>
      <c r="E348">
        <v>90</v>
      </c>
      <c r="F348">
        <v>97</v>
      </c>
      <c r="G348">
        <v>98.7</v>
      </c>
      <c r="H348">
        <v>97.9</v>
      </c>
      <c r="I348">
        <v>98.1</v>
      </c>
      <c r="AB348" t="s">
        <v>114</v>
      </c>
      <c r="AC348" t="str">
        <f>IFERROR(VLOOKUP(AB348,'class and classification'!$A$1:$B$338,2,FALSE),VLOOKUP(AB348,'class and classification'!$A$340:$B$378,2,FALSE))</f>
        <v>Predominantly Urban</v>
      </c>
      <c r="AD348" t="str">
        <f>IFERROR(VLOOKUP(AB348,'class and classification'!$A$1:$C$338,3,FALSE),VLOOKUP(AB348,'class and classification'!$A$340:$C$378,3,FALSE))</f>
        <v>SD</v>
      </c>
      <c r="AI348">
        <v>1.5</v>
      </c>
      <c r="AJ348">
        <v>4.5999999999999996</v>
      </c>
      <c r="BB348" t="s">
        <v>204</v>
      </c>
      <c r="BC348" t="str">
        <f>IFERROR(VLOOKUP(BB348,'class and classification'!$A$1:$B$338,2,FALSE),VLOOKUP(BB348,'class and classification'!$A$340:$B$378,2,FALSE))</f>
        <v>Predominantly Urban</v>
      </c>
      <c r="BD348" t="str">
        <f>IFERROR(VLOOKUP(BB348,'class and classification'!$A$1:$C$338,3,FALSE),VLOOKUP(BB348,'class and classification'!$A$340:$C$378,3,FALSE))</f>
        <v>UA</v>
      </c>
      <c r="BG348">
        <v>2.9</v>
      </c>
      <c r="BH348">
        <v>4.3</v>
      </c>
      <c r="BI348">
        <v>7.1</v>
      </c>
      <c r="BJ348">
        <v>24</v>
      </c>
      <c r="BL348" t="s">
        <v>204</v>
      </c>
      <c r="BM348" t="str">
        <f>IFERROR(VLOOKUP(BL348,'class and classification'!$A$1:$B$338,2,FALSE),VLOOKUP(BL348,'class and classification'!$A$340:$B$378,2,FALSE))</f>
        <v>Predominantly Urban</v>
      </c>
      <c r="BN348" t="str">
        <f>IFERROR(VLOOKUP(BL348,'class and classification'!$A$1:$C$338,3,FALSE),VLOOKUP(BL348,'class and classification'!$A$340:$C$378,3,FALSE))</f>
        <v>UA</v>
      </c>
      <c r="BO348">
        <v>97.18</v>
      </c>
      <c r="BP348">
        <v>63.56</v>
      </c>
      <c r="BQ348">
        <v>80.849999999999994</v>
      </c>
      <c r="BR348">
        <v>97.88</v>
      </c>
      <c r="BS348">
        <v>98.91</v>
      </c>
      <c r="BT348">
        <v>98.98</v>
      </c>
    </row>
    <row r="349" spans="1:72" x14ac:dyDescent="0.3">
      <c r="B349" t="s">
        <v>351</v>
      </c>
      <c r="C349" t="str">
        <f>IFERROR(VLOOKUP(B349,'class and classification'!$A$1:$B$338,2,FALSE),VLOOKUP(B349,'class and classification'!$A$340:$B$378,2,FALSE))</f>
        <v>Predominantly Rural</v>
      </c>
      <c r="D349" t="str">
        <f>IFERROR(VLOOKUP(B349,'class and classification'!$A$1:$C$338,3,FALSE),VLOOKUP(B349,'class and classification'!$A$340:$C$378,3,FALSE))</f>
        <v>SD</v>
      </c>
      <c r="E349">
        <v>72</v>
      </c>
      <c r="F349">
        <v>85</v>
      </c>
      <c r="G349">
        <v>90.6</v>
      </c>
      <c r="H349">
        <v>93.1</v>
      </c>
      <c r="I349">
        <v>94.7</v>
      </c>
      <c r="AB349" t="s">
        <v>128</v>
      </c>
      <c r="AC349" t="str">
        <f>IFERROR(VLOOKUP(AB349,'class and classification'!$A$1:$B$338,2,FALSE),VLOOKUP(AB349,'class and classification'!$A$340:$B$378,2,FALSE))</f>
        <v>Urban with Significant Rural</v>
      </c>
      <c r="AD349" t="str">
        <f>IFERROR(VLOOKUP(AB349,'class and classification'!$A$1:$C$338,3,FALSE),VLOOKUP(AB349,'class and classification'!$A$340:$C$378,3,FALSE))</f>
        <v>SD</v>
      </c>
      <c r="AI349">
        <v>8.6999999999999993</v>
      </c>
      <c r="AJ349">
        <v>41.9</v>
      </c>
      <c r="BB349" t="s">
        <v>206</v>
      </c>
      <c r="BC349" t="str">
        <f>IFERROR(VLOOKUP(BB349,'class and classification'!$A$1:$B$338,2,FALSE),VLOOKUP(BB349,'class and classification'!$A$340:$B$378,2,FALSE))</f>
        <v>Predominantly Urban</v>
      </c>
      <c r="BD349" t="str">
        <f>IFERROR(VLOOKUP(BB349,'class and classification'!$A$1:$C$338,3,FALSE),VLOOKUP(BB349,'class and classification'!$A$340:$C$378,3,FALSE))</f>
        <v>UA</v>
      </c>
      <c r="BG349">
        <v>7.3</v>
      </c>
      <c r="BH349">
        <v>9.6999999999999993</v>
      </c>
      <c r="BI349">
        <v>10</v>
      </c>
      <c r="BJ349">
        <v>16.899999999999999</v>
      </c>
      <c r="BL349" t="s">
        <v>206</v>
      </c>
      <c r="BM349" t="str">
        <f>IFERROR(VLOOKUP(BL349,'class and classification'!$A$1:$B$338,2,FALSE),VLOOKUP(BL349,'class and classification'!$A$340:$B$378,2,FALSE))</f>
        <v>Predominantly Urban</v>
      </c>
      <c r="BN349" t="str">
        <f>IFERROR(VLOOKUP(BL349,'class and classification'!$A$1:$C$338,3,FALSE),VLOOKUP(BL349,'class and classification'!$A$340:$C$378,3,FALSE))</f>
        <v>UA</v>
      </c>
      <c r="BO349">
        <v>99.83</v>
      </c>
      <c r="BP349">
        <v>87.75</v>
      </c>
      <c r="BQ349">
        <v>90.26</v>
      </c>
      <c r="BR349">
        <v>93.36</v>
      </c>
      <c r="BS349">
        <v>94.64</v>
      </c>
      <c r="BT349">
        <v>94.86</v>
      </c>
    </row>
    <row r="350" spans="1:72" x14ac:dyDescent="0.3">
      <c r="B350" t="s">
        <v>353</v>
      </c>
      <c r="C350" t="str">
        <f>IFERROR(VLOOKUP(B350,'class and classification'!$A$1:$B$338,2,FALSE),VLOOKUP(B350,'class and classification'!$A$340:$B$378,2,FALSE))</f>
        <v>Predominantly Rural</v>
      </c>
      <c r="D350" t="str">
        <f>IFERROR(VLOOKUP(B350,'class and classification'!$A$1:$C$338,3,FALSE),VLOOKUP(B350,'class and classification'!$A$340:$C$378,3,FALSE))</f>
        <v>SD</v>
      </c>
      <c r="E350">
        <v>82</v>
      </c>
      <c r="F350">
        <v>92</v>
      </c>
      <c r="G350">
        <v>95.5</v>
      </c>
      <c r="H350">
        <v>96.9</v>
      </c>
      <c r="I350">
        <v>97.9</v>
      </c>
      <c r="AB350" t="s">
        <v>131</v>
      </c>
      <c r="AC350" t="str">
        <f>IFERROR(VLOOKUP(AB350,'class and classification'!$A$1:$B$338,2,FALSE),VLOOKUP(AB350,'class and classification'!$A$340:$B$378,2,FALSE))</f>
        <v>Predominantly Urban</v>
      </c>
      <c r="AD350" t="str">
        <f>IFERROR(VLOOKUP(AB350,'class and classification'!$A$1:$C$338,3,FALSE),VLOOKUP(AB350,'class and classification'!$A$340:$C$378,3,FALSE))</f>
        <v>SD</v>
      </c>
      <c r="AI350">
        <v>1.2</v>
      </c>
      <c r="AJ350">
        <v>1.5</v>
      </c>
      <c r="BB350" t="s">
        <v>234</v>
      </c>
      <c r="BC350" t="str">
        <f>IFERROR(VLOOKUP(BB350,'class and classification'!$A$1:$B$338,2,FALSE),VLOOKUP(BB350,'class and classification'!$A$340:$B$378,2,FALSE))</f>
        <v>Predominantly Urban</v>
      </c>
      <c r="BD350" t="str">
        <f>IFERROR(VLOOKUP(BB350,'class and classification'!$A$1:$C$338,3,FALSE),VLOOKUP(BB350,'class and classification'!$A$340:$C$378,3,FALSE))</f>
        <v>UA</v>
      </c>
      <c r="BG350">
        <v>3.7</v>
      </c>
      <c r="BH350">
        <v>5</v>
      </c>
      <c r="BI350">
        <v>15.7</v>
      </c>
      <c r="BJ350">
        <v>59</v>
      </c>
      <c r="BL350" t="s">
        <v>234</v>
      </c>
      <c r="BM350" t="str">
        <f>IFERROR(VLOOKUP(BL350,'class and classification'!$A$1:$B$338,2,FALSE),VLOOKUP(BL350,'class and classification'!$A$340:$B$378,2,FALSE))</f>
        <v>Predominantly Urban</v>
      </c>
      <c r="BN350" t="str">
        <f>IFERROR(VLOOKUP(BL350,'class and classification'!$A$1:$C$338,3,FALSE),VLOOKUP(BL350,'class and classification'!$A$340:$C$378,3,FALSE))</f>
        <v>UA</v>
      </c>
      <c r="BO350">
        <v>99.76</v>
      </c>
      <c r="BP350">
        <v>82.34</v>
      </c>
      <c r="BQ350">
        <v>81.97</v>
      </c>
      <c r="BR350">
        <v>85.18</v>
      </c>
      <c r="BS350">
        <v>86.06</v>
      </c>
      <c r="BT350">
        <v>91.07</v>
      </c>
    </row>
    <row r="351" spans="1:72" x14ac:dyDescent="0.3">
      <c r="B351" t="s">
        <v>355</v>
      </c>
      <c r="C351" t="str">
        <f>IFERROR(VLOOKUP(B351,'class and classification'!$A$1:$B$338,2,FALSE),VLOOKUP(B351,'class and classification'!$A$340:$B$378,2,FALSE))</f>
        <v>Predominantly Urban</v>
      </c>
      <c r="D351" t="str">
        <f>IFERROR(VLOOKUP(B351,'class and classification'!$A$1:$C$338,3,FALSE),VLOOKUP(B351,'class and classification'!$A$340:$C$378,3,FALSE))</f>
        <v>SD</v>
      </c>
      <c r="E351">
        <v>89</v>
      </c>
      <c r="F351">
        <v>95</v>
      </c>
      <c r="G351">
        <v>98.199999999999989</v>
      </c>
      <c r="H351">
        <v>96.1</v>
      </c>
      <c r="I351">
        <v>97.4</v>
      </c>
      <c r="AB351" t="s">
        <v>177</v>
      </c>
      <c r="AC351" t="str">
        <f>IFERROR(VLOOKUP(AB351,'class and classification'!$A$1:$B$338,2,FALSE),VLOOKUP(AB351,'class and classification'!$A$340:$B$378,2,FALSE))</f>
        <v>Urban with Significant Rural</v>
      </c>
      <c r="AD351" t="str">
        <f>IFERROR(VLOOKUP(AB351,'class and classification'!$A$1:$C$338,3,FALSE),VLOOKUP(AB351,'class and classification'!$A$340:$C$378,3,FALSE))</f>
        <v>SD</v>
      </c>
      <c r="AI351">
        <v>10.3</v>
      </c>
      <c r="AJ351">
        <v>11.4</v>
      </c>
      <c r="BB351" t="s">
        <v>250</v>
      </c>
      <c r="BC351" t="str">
        <f>IFERROR(VLOOKUP(BB351,'class and classification'!$A$1:$B$338,2,FALSE),VLOOKUP(BB351,'class and classification'!$A$340:$B$378,2,FALSE))</f>
        <v>Predominantly Urban</v>
      </c>
      <c r="BD351" t="str">
        <f>IFERROR(VLOOKUP(BB351,'class and classification'!$A$1:$C$338,3,FALSE),VLOOKUP(BB351,'class and classification'!$A$340:$C$378,3,FALSE))</f>
        <v>UA</v>
      </c>
      <c r="BG351">
        <v>6.2</v>
      </c>
      <c r="BH351">
        <v>8.1999999999999993</v>
      </c>
      <c r="BI351">
        <v>10.1</v>
      </c>
      <c r="BJ351">
        <v>52.1</v>
      </c>
      <c r="BL351" t="s">
        <v>250</v>
      </c>
      <c r="BM351" t="str">
        <f>IFERROR(VLOOKUP(BL351,'class and classification'!$A$1:$B$338,2,FALSE),VLOOKUP(BL351,'class and classification'!$A$340:$B$378,2,FALSE))</f>
        <v>Predominantly Urban</v>
      </c>
      <c r="BN351" t="str">
        <f>IFERROR(VLOOKUP(BL351,'class and classification'!$A$1:$C$338,3,FALSE),VLOOKUP(BL351,'class and classification'!$A$340:$C$378,3,FALSE))</f>
        <v>UA</v>
      </c>
      <c r="BO351">
        <v>99.69</v>
      </c>
      <c r="BP351">
        <v>81.87</v>
      </c>
      <c r="BQ351">
        <v>88.92</v>
      </c>
      <c r="BR351">
        <v>91.45</v>
      </c>
      <c r="BS351">
        <v>93.04</v>
      </c>
      <c r="BT351">
        <v>95.99</v>
      </c>
    </row>
    <row r="352" spans="1:72" x14ac:dyDescent="0.3">
      <c r="B352" t="s">
        <v>357</v>
      </c>
      <c r="C352" t="str">
        <f>IFERROR(VLOOKUP(B352,'class and classification'!$A$1:$B$338,2,FALSE),VLOOKUP(B352,'class and classification'!$A$340:$B$378,2,FALSE))</f>
        <v>Predominantly Urban</v>
      </c>
      <c r="D352" t="str">
        <f>IFERROR(VLOOKUP(B352,'class and classification'!$A$1:$C$338,3,FALSE),VLOOKUP(B352,'class and classification'!$A$340:$C$378,3,FALSE))</f>
        <v>SD</v>
      </c>
      <c r="E352">
        <v>97</v>
      </c>
      <c r="F352">
        <v>97</v>
      </c>
      <c r="G352">
        <v>98.5</v>
      </c>
      <c r="H352">
        <v>96.4</v>
      </c>
      <c r="I352">
        <v>97.2</v>
      </c>
      <c r="AB352" t="s">
        <v>222</v>
      </c>
      <c r="AC352" t="str">
        <f>IFERROR(VLOOKUP(AB352,'class and classification'!$A$1:$B$338,2,FALSE),VLOOKUP(AB352,'class and classification'!$A$340:$B$378,2,FALSE))</f>
        <v>Predominantly Urban</v>
      </c>
      <c r="AD352" t="str">
        <f>IFERROR(VLOOKUP(AB352,'class and classification'!$A$1:$C$338,3,FALSE),VLOOKUP(AB352,'class and classification'!$A$340:$C$378,3,FALSE))</f>
        <v>SD</v>
      </c>
      <c r="AI352">
        <v>4.2</v>
      </c>
      <c r="AJ352">
        <v>51</v>
      </c>
      <c r="BB352" t="s">
        <v>298</v>
      </c>
      <c r="BC352" t="str">
        <f>IFERROR(VLOOKUP(BB352,'class and classification'!$A$1:$B$338,2,FALSE),VLOOKUP(BB352,'class and classification'!$A$340:$B$378,2,FALSE))</f>
        <v>Urban with Significant Rural</v>
      </c>
      <c r="BD352" t="str">
        <f>IFERROR(VLOOKUP(BB352,'class and classification'!$A$1:$C$338,3,FALSE),VLOOKUP(BB352,'class and classification'!$A$340:$C$378,3,FALSE))</f>
        <v>UA</v>
      </c>
      <c r="BG352">
        <v>20.9</v>
      </c>
      <c r="BH352">
        <v>24.8</v>
      </c>
      <c r="BI352">
        <v>26.8</v>
      </c>
      <c r="BJ352">
        <v>28.8</v>
      </c>
      <c r="BL352" t="s">
        <v>298</v>
      </c>
      <c r="BM352" t="str">
        <f>IFERROR(VLOOKUP(BL352,'class and classification'!$A$1:$B$338,2,FALSE),VLOOKUP(BL352,'class and classification'!$A$340:$B$378,2,FALSE))</f>
        <v>Urban with Significant Rural</v>
      </c>
      <c r="BN352" t="str">
        <f>IFERROR(VLOOKUP(BL352,'class and classification'!$A$1:$C$338,3,FALSE),VLOOKUP(BL352,'class and classification'!$A$340:$C$378,3,FALSE))</f>
        <v>UA</v>
      </c>
      <c r="BO352">
        <v>47.3</v>
      </c>
      <c r="BP352">
        <v>46.32</v>
      </c>
      <c r="BQ352">
        <v>70.55</v>
      </c>
      <c r="BR352">
        <v>76.66</v>
      </c>
      <c r="BS352">
        <v>78.66</v>
      </c>
      <c r="BT352">
        <v>78.41</v>
      </c>
    </row>
    <row r="353" spans="1:72" x14ac:dyDescent="0.3">
      <c r="B353" t="s">
        <v>361</v>
      </c>
      <c r="C353" t="str">
        <f>IFERROR(VLOOKUP(B353,'class and classification'!$A$1:$B$338,2,FALSE),VLOOKUP(B353,'class and classification'!$A$340:$B$378,2,FALSE))</f>
        <v>Predominantly Rural</v>
      </c>
      <c r="D353" t="str">
        <f>IFERROR(VLOOKUP(B353,'class and classification'!$A$1:$C$338,3,FALSE),VLOOKUP(B353,'class and classification'!$A$340:$C$378,3,FALSE))</f>
        <v>SD</v>
      </c>
      <c r="E353">
        <v>73</v>
      </c>
      <c r="F353">
        <v>86</v>
      </c>
      <c r="G353">
        <v>91</v>
      </c>
      <c r="H353">
        <v>91.5</v>
      </c>
      <c r="I353">
        <v>92.6</v>
      </c>
      <c r="AB353" t="s">
        <v>275</v>
      </c>
      <c r="AC353" t="str">
        <f>IFERROR(VLOOKUP(AB353,'class and classification'!$A$1:$B$338,2,FALSE),VLOOKUP(AB353,'class and classification'!$A$340:$B$378,2,FALSE))</f>
        <v>Urban with Significant Rural</v>
      </c>
      <c r="AD353" t="str">
        <f>IFERROR(VLOOKUP(AB353,'class and classification'!$A$1:$C$338,3,FALSE),VLOOKUP(AB353,'class and classification'!$A$340:$C$378,3,FALSE))</f>
        <v>SD</v>
      </c>
      <c r="AI353">
        <v>16.899999999999999</v>
      </c>
      <c r="AJ353">
        <v>61.6</v>
      </c>
      <c r="BB353" t="s">
        <v>309</v>
      </c>
      <c r="BC353" t="str">
        <f>IFERROR(VLOOKUP(BB353,'class and classification'!$A$1:$B$338,2,FALSE),VLOOKUP(BB353,'class and classification'!$A$340:$B$378,2,FALSE))</f>
        <v>Predominantly Urban</v>
      </c>
      <c r="BD353" t="str">
        <f>IFERROR(VLOOKUP(BB353,'class and classification'!$A$1:$C$338,3,FALSE),VLOOKUP(BB353,'class and classification'!$A$340:$C$378,3,FALSE))</f>
        <v>UA</v>
      </c>
      <c r="BG353">
        <v>2.6</v>
      </c>
      <c r="BH353">
        <v>3.4</v>
      </c>
      <c r="BI353">
        <v>4.9000000000000004</v>
      </c>
      <c r="BJ353">
        <v>15.8</v>
      </c>
      <c r="BL353" t="s">
        <v>309</v>
      </c>
      <c r="BM353" t="str">
        <f>IFERROR(VLOOKUP(BL353,'class and classification'!$A$1:$B$338,2,FALSE),VLOOKUP(BL353,'class and classification'!$A$340:$B$378,2,FALSE))</f>
        <v>Predominantly Urban</v>
      </c>
      <c r="BN353" t="str">
        <f>IFERROR(VLOOKUP(BL353,'class and classification'!$A$1:$C$338,3,FALSE),VLOOKUP(BL353,'class and classification'!$A$340:$C$378,3,FALSE))</f>
        <v>UA</v>
      </c>
      <c r="BO353">
        <v>86.850000000000009</v>
      </c>
      <c r="BP353">
        <v>59.32</v>
      </c>
      <c r="BQ353">
        <v>79.38</v>
      </c>
      <c r="BR353">
        <v>84.43</v>
      </c>
      <c r="BS353">
        <v>84.5</v>
      </c>
      <c r="BT353">
        <v>86.54</v>
      </c>
    </row>
    <row r="354" spans="1:72" x14ac:dyDescent="0.3">
      <c r="B354" t="s">
        <v>366</v>
      </c>
      <c r="C354" t="str">
        <f>IFERROR(VLOOKUP(B354,'class and classification'!$A$1:$B$338,2,FALSE),VLOOKUP(B354,'class and classification'!$A$340:$B$378,2,FALSE))</f>
        <v>Urban with Significant Rural</v>
      </c>
      <c r="D354" t="str">
        <f>IFERROR(VLOOKUP(B354,'class and classification'!$A$1:$C$338,3,FALSE),VLOOKUP(B354,'class and classification'!$A$340:$C$378,3,FALSE))</f>
        <v>SD</v>
      </c>
      <c r="E354">
        <v>92</v>
      </c>
      <c r="F354">
        <v>96</v>
      </c>
      <c r="G354">
        <v>97.5</v>
      </c>
      <c r="H354">
        <v>97.5</v>
      </c>
      <c r="I354">
        <v>97.5</v>
      </c>
      <c r="AB354" t="s">
        <v>308</v>
      </c>
      <c r="AC354" t="str">
        <f>IFERROR(VLOOKUP(AB354,'class and classification'!$A$1:$B$338,2,FALSE),VLOOKUP(AB354,'class and classification'!$A$340:$B$378,2,FALSE))</f>
        <v>Predominantly Rural</v>
      </c>
      <c r="AD354" t="str">
        <f>IFERROR(VLOOKUP(AB354,'class and classification'!$A$1:$C$338,3,FALSE),VLOOKUP(AB354,'class and classification'!$A$340:$C$378,3,FALSE))</f>
        <v>SD</v>
      </c>
      <c r="AI354">
        <v>7.9</v>
      </c>
      <c r="AJ354">
        <v>9.3000000000000007</v>
      </c>
      <c r="BB354" t="s">
        <v>312</v>
      </c>
      <c r="BC354" t="str">
        <f>IFERROR(VLOOKUP(BB354,'class and classification'!$A$1:$B$338,2,FALSE),VLOOKUP(BB354,'class and classification'!$A$340:$B$378,2,FALSE))</f>
        <v>Predominantly Urban</v>
      </c>
      <c r="BD354" t="str">
        <f>IFERROR(VLOOKUP(BB354,'class and classification'!$A$1:$C$338,3,FALSE),VLOOKUP(BB354,'class and classification'!$A$340:$C$378,3,FALSE))</f>
        <v>UA</v>
      </c>
      <c r="BG354">
        <v>4.7</v>
      </c>
      <c r="BH354">
        <v>7.2</v>
      </c>
      <c r="BI354">
        <v>12.1</v>
      </c>
      <c r="BJ354">
        <v>14.7</v>
      </c>
      <c r="BL354" t="s">
        <v>312</v>
      </c>
      <c r="BM354" t="str">
        <f>IFERROR(VLOOKUP(BL354,'class and classification'!$A$1:$B$338,2,FALSE),VLOOKUP(BL354,'class and classification'!$A$340:$B$378,2,FALSE))</f>
        <v>Predominantly Urban</v>
      </c>
      <c r="BN354" t="str">
        <f>IFERROR(VLOOKUP(BL354,'class and classification'!$A$1:$C$338,3,FALSE),VLOOKUP(BL354,'class and classification'!$A$340:$C$378,3,FALSE))</f>
        <v>UA</v>
      </c>
      <c r="BO354">
        <v>87.62</v>
      </c>
      <c r="BP354">
        <v>58.7</v>
      </c>
      <c r="BQ354">
        <v>79.06</v>
      </c>
      <c r="BR354">
        <v>79.349999999999994</v>
      </c>
      <c r="BS354">
        <v>79.290000000000006</v>
      </c>
      <c r="BT354">
        <v>82.68</v>
      </c>
    </row>
    <row r="355" spans="1:72" x14ac:dyDescent="0.3">
      <c r="B355" t="s">
        <v>302</v>
      </c>
      <c r="C355" t="str">
        <f>IFERROR(VLOOKUP(B355,'class and classification'!$A$1:$B$338,2,FALSE),VLOOKUP(B355,'class and classification'!$A$340:$B$378,2,FALSE))</f>
        <v>Urban with Significant Rural</v>
      </c>
      <c r="D355" t="str">
        <f>IFERROR(VLOOKUP(B355,'class and classification'!$A$1:$C$338,3,FALSE),VLOOKUP(B355,'class and classification'!$A$340:$C$378,3,FALSE))</f>
        <v>UA</v>
      </c>
      <c r="J355">
        <v>97.9</v>
      </c>
      <c r="AB355" t="s">
        <v>12</v>
      </c>
      <c r="AC355" t="str">
        <f>IFERROR(VLOOKUP(AB355,'class and classification'!$A$1:$B$338,2,FALSE),VLOOKUP(AB355,'class and classification'!$A$340:$B$378,2,FALSE))</f>
        <v>Urban with Significant Rural</v>
      </c>
      <c r="AD355" t="str">
        <f>IFERROR(VLOOKUP(AB355,'class and classification'!$A$1:$C$338,3,FALSE),VLOOKUP(AB355,'class and classification'!$A$340:$C$378,3,FALSE))</f>
        <v>SD</v>
      </c>
      <c r="AI355">
        <v>7.5</v>
      </c>
      <c r="AJ355">
        <v>44.8</v>
      </c>
      <c r="BB355" t="s">
        <v>49</v>
      </c>
      <c r="BC355" t="str">
        <f>IFERROR(VLOOKUP(BB355,'class and classification'!$A$1:$B$338,2,FALSE),VLOOKUP(BB355,'class and classification'!$A$340:$B$378,2,FALSE))</f>
        <v>Urban with Significant Rural</v>
      </c>
      <c r="BD355" t="str">
        <f>IFERROR(VLOOKUP(BB355,'class and classification'!$A$1:$C$338,3,FALSE),VLOOKUP(BB355,'class and classification'!$A$340:$C$378,3,FALSE))</f>
        <v>UA</v>
      </c>
      <c r="BI355">
        <v>8.8000000000000007</v>
      </c>
      <c r="BJ355">
        <v>20.399999999999999</v>
      </c>
      <c r="BL355" t="s">
        <v>49</v>
      </c>
      <c r="BM355" t="str">
        <f>IFERROR(VLOOKUP(BL355,'class and classification'!$A$1:$B$338,2,FALSE),VLOOKUP(BL355,'class and classification'!$A$340:$B$378,2,FALSE))</f>
        <v>Urban with Significant Rural</v>
      </c>
      <c r="BN355" t="str">
        <f>IFERROR(VLOOKUP(BL355,'class and classification'!$A$1:$C$338,3,FALSE),VLOOKUP(BL355,'class and classification'!$A$340:$C$378,3,FALSE))</f>
        <v>UA</v>
      </c>
      <c r="BS355">
        <v>69.58</v>
      </c>
      <c r="BT355">
        <v>69.739999999999995</v>
      </c>
    </row>
    <row r="356" spans="1:72" x14ac:dyDescent="0.3">
      <c r="B356" t="s">
        <v>189</v>
      </c>
      <c r="C356" t="str">
        <f>IFERROR(VLOOKUP(B356,'class and classification'!$A$1:$B$338,2,FALSE),VLOOKUP(B356,'class and classification'!$A$340:$B$378,2,FALSE))</f>
        <v>Urban with Significant Rural</v>
      </c>
      <c r="D356" t="str">
        <f>IFERROR(VLOOKUP(B356,'class and classification'!$A$1:$C$338,3,FALSE),VLOOKUP(B356,'class and classification'!$A$340:$C$378,3,FALSE))</f>
        <v>UA</v>
      </c>
      <c r="J356">
        <v>96.6</v>
      </c>
      <c r="AB356" t="s">
        <v>56</v>
      </c>
      <c r="AC356" t="str">
        <f>IFERROR(VLOOKUP(AB356,'class and classification'!$A$1:$B$338,2,FALSE),VLOOKUP(AB356,'class and classification'!$A$340:$B$378,2,FALSE))</f>
        <v>Predominantly Urban</v>
      </c>
      <c r="AD356" t="str">
        <f>IFERROR(VLOOKUP(AB356,'class and classification'!$A$1:$C$338,3,FALSE),VLOOKUP(AB356,'class and classification'!$A$340:$C$378,3,FALSE))</f>
        <v>SD</v>
      </c>
      <c r="AI356">
        <v>4.5</v>
      </c>
      <c r="AJ356">
        <v>10.7</v>
      </c>
      <c r="BB356" t="s">
        <v>24</v>
      </c>
      <c r="BC356" t="str">
        <f>IFERROR(VLOOKUP(BB356,'class and classification'!$A$1:$B$338,2,FALSE),VLOOKUP(BB356,'class and classification'!$A$340:$B$378,2,FALSE))</f>
        <v>Urban with Significant Rural</v>
      </c>
      <c r="BD356" t="str">
        <f>IFERROR(VLOOKUP(BB356,'class and classification'!$A$1:$C$338,3,FALSE),VLOOKUP(BB356,'class and classification'!$A$340:$C$378,3,FALSE))</f>
        <v>UA</v>
      </c>
      <c r="BG356">
        <v>8.9</v>
      </c>
      <c r="BH356">
        <v>16.399999999999999</v>
      </c>
      <c r="BI356">
        <v>21</v>
      </c>
      <c r="BJ356">
        <v>33.6</v>
      </c>
      <c r="BL356" t="s">
        <v>24</v>
      </c>
      <c r="BM356" t="str">
        <f>IFERROR(VLOOKUP(BL356,'class and classification'!$A$1:$B$338,2,FALSE),VLOOKUP(BL356,'class and classification'!$A$340:$B$378,2,FALSE))</f>
        <v>Urban with Significant Rural</v>
      </c>
      <c r="BN356" t="str">
        <f>IFERROR(VLOOKUP(BL356,'class and classification'!$A$1:$C$338,3,FALSE),VLOOKUP(BL356,'class and classification'!$A$340:$C$378,3,FALSE))</f>
        <v>UA</v>
      </c>
      <c r="BO356">
        <v>32.590000000000003</v>
      </c>
      <c r="BP356">
        <v>55.01</v>
      </c>
      <c r="BQ356">
        <v>74.459999999999994</v>
      </c>
      <c r="BR356">
        <v>76.849999999999994</v>
      </c>
      <c r="BS356">
        <v>79.81</v>
      </c>
      <c r="BT356">
        <v>77.819999999999993</v>
      </c>
    </row>
    <row r="357" spans="1:72" x14ac:dyDescent="0.3">
      <c r="AB357" t="s">
        <v>81</v>
      </c>
      <c r="AC357" t="str">
        <f>IFERROR(VLOOKUP(AB357,'class and classification'!$A$1:$B$338,2,FALSE),VLOOKUP(AB357,'class and classification'!$A$340:$B$378,2,FALSE))</f>
        <v>Predominantly Urban</v>
      </c>
      <c r="AD357" t="str">
        <f>IFERROR(VLOOKUP(AB357,'class and classification'!$A$1:$C$338,3,FALSE),VLOOKUP(AB357,'class and classification'!$A$340:$C$378,3,FALSE))</f>
        <v>SD</v>
      </c>
      <c r="AI357">
        <v>14.7</v>
      </c>
      <c r="AJ357">
        <v>72.2</v>
      </c>
      <c r="BB357" t="s">
        <v>43</v>
      </c>
      <c r="BC357" t="str">
        <f>IFERROR(VLOOKUP(BB357,'class and classification'!$A$1:$B$338,2,FALSE),VLOOKUP(BB357,'class and classification'!$A$340:$B$378,2,FALSE))</f>
        <v>Predominantly Urban</v>
      </c>
      <c r="BD357" t="str">
        <f>IFERROR(VLOOKUP(BB357,'class and classification'!$A$1:$C$338,3,FALSE),VLOOKUP(BB357,'class and classification'!$A$340:$C$378,3,FALSE))</f>
        <v>UA</v>
      </c>
      <c r="BG357">
        <v>6.9</v>
      </c>
      <c r="BH357">
        <v>32.9</v>
      </c>
      <c r="BI357">
        <v>45.7</v>
      </c>
      <c r="BJ357">
        <v>50.4</v>
      </c>
      <c r="BL357" t="s">
        <v>43</v>
      </c>
      <c r="BM357" t="str">
        <f>IFERROR(VLOOKUP(BL357,'class and classification'!$A$1:$B$338,2,FALSE),VLOOKUP(BL357,'class and classification'!$A$340:$B$378,2,FALSE))</f>
        <v>Predominantly Urban</v>
      </c>
      <c r="BN357" t="str">
        <f>IFERROR(VLOOKUP(BL357,'class and classification'!$A$1:$C$338,3,FALSE),VLOOKUP(BL357,'class and classification'!$A$340:$C$378,3,FALSE))</f>
        <v>UA</v>
      </c>
      <c r="BO357">
        <v>95.25</v>
      </c>
      <c r="BP357">
        <v>77.290000000000006</v>
      </c>
      <c r="BQ357">
        <v>90.88</v>
      </c>
      <c r="BR357">
        <v>89.3</v>
      </c>
      <c r="BS357">
        <v>93.9</v>
      </c>
      <c r="BT357">
        <v>91.66</v>
      </c>
    </row>
    <row r="358" spans="1:72" x14ac:dyDescent="0.3">
      <c r="A358" t="s">
        <v>194</v>
      </c>
      <c r="AB358" t="s">
        <v>86</v>
      </c>
      <c r="AC358" t="str">
        <f>IFERROR(VLOOKUP(AB358,'class and classification'!$A$1:$B$338,2,FALSE),VLOOKUP(AB358,'class and classification'!$A$340:$B$378,2,FALSE))</f>
        <v>Urban with Significant Rural</v>
      </c>
      <c r="AD358" t="str">
        <f>IFERROR(VLOOKUP(AB358,'class and classification'!$A$1:$C$338,3,FALSE),VLOOKUP(AB358,'class and classification'!$A$340:$C$378,3,FALSE))</f>
        <v>SD</v>
      </c>
      <c r="AI358">
        <v>4.2</v>
      </c>
      <c r="AJ358">
        <v>19.100000000000001</v>
      </c>
      <c r="BB358" t="s">
        <v>72</v>
      </c>
      <c r="BC358" t="str">
        <f>IFERROR(VLOOKUP(BB358,'class and classification'!$A$1:$B$338,2,FALSE),VLOOKUP(BB358,'class and classification'!$A$340:$B$378,2,FALSE))</f>
        <v>Predominantly Rural</v>
      </c>
      <c r="BD358" t="str">
        <f>IFERROR(VLOOKUP(BB358,'class and classification'!$A$1:$C$338,3,FALSE),VLOOKUP(BB358,'class and classification'!$A$340:$C$378,3,FALSE))</f>
        <v>UA</v>
      </c>
      <c r="BG358">
        <v>31</v>
      </c>
      <c r="BH358">
        <v>33.200000000000003</v>
      </c>
      <c r="BI358">
        <v>31.4</v>
      </c>
      <c r="BJ358">
        <v>32.6</v>
      </c>
      <c r="BL358" t="s">
        <v>72</v>
      </c>
      <c r="BM358" t="str">
        <f>IFERROR(VLOOKUP(BL358,'class and classification'!$A$1:$B$338,2,FALSE),VLOOKUP(BL358,'class and classification'!$A$340:$B$378,2,FALSE))</f>
        <v>Predominantly Rural</v>
      </c>
      <c r="BN358" t="str">
        <f>IFERROR(VLOOKUP(BL358,'class and classification'!$A$1:$C$338,3,FALSE),VLOOKUP(BL358,'class and classification'!$A$340:$C$378,3,FALSE))</f>
        <v>UA</v>
      </c>
      <c r="BO358">
        <v>15.040000000000001</v>
      </c>
      <c r="BP358">
        <v>28.39</v>
      </c>
      <c r="BQ358">
        <v>59.86</v>
      </c>
      <c r="BR358">
        <v>65.28</v>
      </c>
      <c r="BS358">
        <v>66.599999999999994</v>
      </c>
      <c r="BT358">
        <v>68.739999999999995</v>
      </c>
    </row>
    <row r="359" spans="1:72" x14ac:dyDescent="0.3">
      <c r="B359" t="s">
        <v>1307</v>
      </c>
      <c r="C359" t="e">
        <f>IFERROR(VLOOKUP(B359,'class and classification'!$A$1:$B$338,2,FALSE),VLOOKUP(B359,'class and classification'!$A$340:$B$378,2,FALSE))</f>
        <v>#N/A</v>
      </c>
      <c r="D359" t="e">
        <f>IFERROR(VLOOKUP(B359,'class and classification'!$A$1:$C$338,3,FALSE),VLOOKUP(B359,'class and classification'!$A$340:$C$378,3,FALSE))</f>
        <v>#N/A</v>
      </c>
      <c r="AB359" t="s">
        <v>115</v>
      </c>
      <c r="AC359" t="str">
        <f>IFERROR(VLOOKUP(AB359,'class and classification'!$A$1:$B$338,2,FALSE),VLOOKUP(AB359,'class and classification'!$A$340:$B$378,2,FALSE))</f>
        <v>Predominantly Urban</v>
      </c>
      <c r="AD359" t="str">
        <f>IFERROR(VLOOKUP(AB359,'class and classification'!$A$1:$C$338,3,FALSE),VLOOKUP(AB359,'class and classification'!$A$340:$C$378,3,FALSE))</f>
        <v>SD</v>
      </c>
      <c r="AI359">
        <v>6.4</v>
      </c>
      <c r="AJ359">
        <v>15.9</v>
      </c>
      <c r="BB359" t="s">
        <v>144</v>
      </c>
      <c r="BC359" t="str">
        <f>IFERROR(VLOOKUP(BB359,'class and classification'!$A$1:$B$338,2,FALSE),VLOOKUP(BB359,'class and classification'!$A$340:$B$378,2,FALSE))</f>
        <v>Predominantly Rural</v>
      </c>
      <c r="BD359" t="str">
        <f>IFERROR(VLOOKUP(BB359,'class and classification'!$A$1:$C$338,3,FALSE),VLOOKUP(BB359,'class and classification'!$A$340:$C$378,3,FALSE))</f>
        <v>UA</v>
      </c>
      <c r="BG359">
        <v>0</v>
      </c>
      <c r="BH359">
        <v>0</v>
      </c>
      <c r="BI359">
        <v>0</v>
      </c>
      <c r="BJ359">
        <v>1.6</v>
      </c>
      <c r="BL359" t="s">
        <v>144</v>
      </c>
      <c r="BM359" t="str">
        <f>IFERROR(VLOOKUP(BL359,'class and classification'!$A$1:$B$338,2,FALSE),VLOOKUP(BL359,'class and classification'!$A$340:$B$378,2,FALSE))</f>
        <v>Predominantly Rural</v>
      </c>
      <c r="BN359" t="str">
        <f>IFERROR(VLOOKUP(BL359,'class and classification'!$A$1:$C$338,3,FALSE),VLOOKUP(BL359,'class and classification'!$A$340:$C$378,3,FALSE))</f>
        <v>UA</v>
      </c>
      <c r="BO359">
        <v>0</v>
      </c>
      <c r="BP359">
        <v>0</v>
      </c>
      <c r="BQ359">
        <v>0</v>
      </c>
      <c r="BR359">
        <v>0</v>
      </c>
      <c r="BS359">
        <v>0</v>
      </c>
      <c r="BT359">
        <v>0</v>
      </c>
    </row>
    <row r="360" spans="1:72" x14ac:dyDescent="0.3">
      <c r="B360" t="s">
        <v>1308</v>
      </c>
      <c r="C360" t="e">
        <f>IFERROR(VLOOKUP(B360,'class and classification'!$A$1:$B$338,2,FALSE),VLOOKUP(B360,'class and classification'!$A$340:$B$378,2,FALSE))</f>
        <v>#N/A</v>
      </c>
      <c r="D360" t="e">
        <f>IFERROR(VLOOKUP(B360,'class and classification'!$A$1:$C$338,3,FALSE),VLOOKUP(B360,'class and classification'!$A$340:$C$378,3,FALSE))</f>
        <v>#N/A</v>
      </c>
      <c r="AB360" t="s">
        <v>162</v>
      </c>
      <c r="AC360" t="str">
        <f>IFERROR(VLOOKUP(AB360,'class and classification'!$A$1:$B$338,2,FALSE),VLOOKUP(AB360,'class and classification'!$A$340:$B$378,2,FALSE))</f>
        <v>Urban with Significant Rural</v>
      </c>
      <c r="AD360" t="str">
        <f>IFERROR(VLOOKUP(AB360,'class and classification'!$A$1:$C$338,3,FALSE),VLOOKUP(AB360,'class and classification'!$A$340:$C$378,3,FALSE))</f>
        <v>SD</v>
      </c>
      <c r="AI360">
        <v>11.5</v>
      </c>
      <c r="AJ360">
        <v>27.8</v>
      </c>
      <c r="BB360" t="s">
        <v>190</v>
      </c>
      <c r="BC360" t="str">
        <f>IFERROR(VLOOKUP(BB360,'class and classification'!$A$1:$B$338,2,FALSE),VLOOKUP(BB360,'class and classification'!$A$340:$B$378,2,FALSE))</f>
        <v>Urban with Significant Rural</v>
      </c>
      <c r="BD360" t="str">
        <f>IFERROR(VLOOKUP(BB360,'class and classification'!$A$1:$C$338,3,FALSE),VLOOKUP(BB360,'class and classification'!$A$340:$C$378,3,FALSE))</f>
        <v>UA</v>
      </c>
      <c r="BG360">
        <v>2.9</v>
      </c>
      <c r="BH360">
        <v>6</v>
      </c>
      <c r="BI360">
        <v>16.7</v>
      </c>
      <c r="BJ360">
        <v>32.299999999999997</v>
      </c>
      <c r="BL360" t="s">
        <v>190</v>
      </c>
      <c r="BM360" t="str">
        <f>IFERROR(VLOOKUP(BL360,'class and classification'!$A$1:$B$338,2,FALSE),VLOOKUP(BL360,'class and classification'!$A$340:$B$378,2,FALSE))</f>
        <v>Urban with Significant Rural</v>
      </c>
      <c r="BN360" t="str">
        <f>IFERROR(VLOOKUP(BL360,'class and classification'!$A$1:$C$338,3,FALSE),VLOOKUP(BL360,'class and classification'!$A$340:$C$378,3,FALSE))</f>
        <v>UA</v>
      </c>
      <c r="BO360">
        <v>41.49</v>
      </c>
      <c r="BP360">
        <v>48.19</v>
      </c>
      <c r="BQ360">
        <v>65.44</v>
      </c>
      <c r="BR360">
        <v>63.73</v>
      </c>
      <c r="BS360">
        <v>65.180000000000007</v>
      </c>
      <c r="BT360">
        <v>68.45</v>
      </c>
    </row>
    <row r="361" spans="1:72" x14ac:dyDescent="0.3">
      <c r="B361" t="s">
        <v>1309</v>
      </c>
      <c r="C361" t="e">
        <f>IFERROR(VLOOKUP(B361,'class and classification'!$A$1:$B$338,2,FALSE),VLOOKUP(B361,'class and classification'!$A$340:$B$378,2,FALSE))</f>
        <v>#N/A</v>
      </c>
      <c r="D361" t="e">
        <f>IFERROR(VLOOKUP(B361,'class and classification'!$A$1:$C$338,3,FALSE),VLOOKUP(B361,'class and classification'!$A$340:$C$378,3,FALSE))</f>
        <v>#N/A</v>
      </c>
      <c r="AB361" t="s">
        <v>231</v>
      </c>
      <c r="AC361" t="str">
        <f>IFERROR(VLOOKUP(AB361,'class and classification'!$A$1:$B$338,2,FALSE),VLOOKUP(AB361,'class and classification'!$A$340:$B$378,2,FALSE))</f>
        <v>Predominantly Rural</v>
      </c>
      <c r="AD361" t="str">
        <f>IFERROR(VLOOKUP(AB361,'class and classification'!$A$1:$C$338,3,FALSE),VLOOKUP(AB361,'class and classification'!$A$340:$C$378,3,FALSE))</f>
        <v>SD</v>
      </c>
      <c r="AI361">
        <v>15.3</v>
      </c>
      <c r="AJ361">
        <v>54.7</v>
      </c>
      <c r="BB361" t="s">
        <v>203</v>
      </c>
      <c r="BC361" t="str">
        <f>IFERROR(VLOOKUP(BB361,'class and classification'!$A$1:$B$338,2,FALSE),VLOOKUP(BB361,'class and classification'!$A$340:$B$378,2,FALSE))</f>
        <v>Predominantly Urban</v>
      </c>
      <c r="BD361" t="str">
        <f>IFERROR(VLOOKUP(BB361,'class and classification'!$A$1:$C$338,3,FALSE),VLOOKUP(BB361,'class and classification'!$A$340:$C$378,3,FALSE))</f>
        <v>UA</v>
      </c>
      <c r="BG361">
        <v>0.4</v>
      </c>
      <c r="BH361">
        <v>1.1000000000000001</v>
      </c>
      <c r="BI361">
        <v>2.8</v>
      </c>
      <c r="BJ361">
        <v>4.4000000000000004</v>
      </c>
      <c r="BL361" t="s">
        <v>203</v>
      </c>
      <c r="BM361" t="str">
        <f>IFERROR(VLOOKUP(BL361,'class and classification'!$A$1:$B$338,2,FALSE),VLOOKUP(BL361,'class and classification'!$A$340:$B$378,2,FALSE))</f>
        <v>Predominantly Urban</v>
      </c>
      <c r="BN361" t="str">
        <f>IFERROR(VLOOKUP(BL361,'class and classification'!$A$1:$C$338,3,FALSE),VLOOKUP(BL361,'class and classification'!$A$340:$C$378,3,FALSE))</f>
        <v>UA</v>
      </c>
      <c r="BO361">
        <v>76.08</v>
      </c>
      <c r="BP361">
        <v>72.13</v>
      </c>
      <c r="BQ361">
        <v>89.33</v>
      </c>
      <c r="BR361">
        <v>93.75</v>
      </c>
      <c r="BS361">
        <v>92.66</v>
      </c>
      <c r="BT361">
        <v>94.58</v>
      </c>
    </row>
    <row r="362" spans="1:72" x14ac:dyDescent="0.3">
      <c r="B362" t="s">
        <v>1310</v>
      </c>
      <c r="C362" t="e">
        <f>IFERROR(VLOOKUP(B362,'class and classification'!$A$1:$B$338,2,FALSE),VLOOKUP(B362,'class and classification'!$A$340:$B$378,2,FALSE))</f>
        <v>#N/A</v>
      </c>
      <c r="D362" t="e">
        <f>IFERROR(VLOOKUP(B362,'class and classification'!$A$1:$C$338,3,FALSE),VLOOKUP(B362,'class and classification'!$A$340:$C$378,3,FALSE))</f>
        <v>#N/A</v>
      </c>
      <c r="AB362" t="s">
        <v>108</v>
      </c>
      <c r="AC362" t="str">
        <f>IFERROR(VLOOKUP(AB362,'class and classification'!$A$1:$B$338,2,FALSE),VLOOKUP(AB362,'class and classification'!$A$340:$B$378,2,FALSE))</f>
        <v>Urban with Significant Rural</v>
      </c>
      <c r="AD362" t="str">
        <f>IFERROR(VLOOKUP(AB362,'class and classification'!$A$1:$C$338,3,FALSE),VLOOKUP(AB362,'class and classification'!$A$340:$C$378,3,FALSE))</f>
        <v>SD</v>
      </c>
      <c r="AI362">
        <v>5.3</v>
      </c>
      <c r="AJ362">
        <v>26.4</v>
      </c>
      <c r="BB362" t="s">
        <v>35</v>
      </c>
      <c r="BC362" t="str">
        <f>IFERROR(VLOOKUP(BB362,'class and classification'!$A$1:$B$338,2,FALSE),VLOOKUP(BB362,'class and classification'!$A$340:$B$378,2,FALSE))</f>
        <v>Predominantly Urban</v>
      </c>
      <c r="BD362" t="str">
        <f>IFERROR(VLOOKUP(BB362,'class and classification'!$A$1:$C$338,3,FALSE),VLOOKUP(BB362,'class and classification'!$A$340:$C$378,3,FALSE))</f>
        <v>UA</v>
      </c>
      <c r="BH362">
        <v>13.8</v>
      </c>
      <c r="BI362">
        <v>20.100000000000001</v>
      </c>
      <c r="BJ362">
        <v>31.8</v>
      </c>
      <c r="BL362" t="s">
        <v>35</v>
      </c>
      <c r="BM362" t="str">
        <f>IFERROR(VLOOKUP(BL362,'class and classification'!$A$1:$B$338,2,FALSE),VLOOKUP(BL362,'class and classification'!$A$340:$B$378,2,FALSE))</f>
        <v>Predominantly Urban</v>
      </c>
      <c r="BN362" t="str">
        <f>IFERROR(VLOOKUP(BL362,'class and classification'!$A$1:$C$338,3,FALSE),VLOOKUP(BL362,'class and classification'!$A$340:$C$378,3,FALSE))</f>
        <v>UA</v>
      </c>
      <c r="BR362">
        <v>88.12</v>
      </c>
      <c r="BS362">
        <v>88.31</v>
      </c>
      <c r="BT362">
        <v>89.19</v>
      </c>
    </row>
    <row r="363" spans="1:72" x14ac:dyDescent="0.3">
      <c r="B363" t="s">
        <v>1311</v>
      </c>
      <c r="C363" t="e">
        <f>IFERROR(VLOOKUP(B363,'class and classification'!$A$1:$B$338,2,FALSE),VLOOKUP(B363,'class and classification'!$A$340:$B$378,2,FALSE))</f>
        <v>#N/A</v>
      </c>
      <c r="D363" t="e">
        <f>IFERROR(VLOOKUP(B363,'class and classification'!$A$1:$C$338,3,FALSE),VLOOKUP(B363,'class and classification'!$A$340:$C$378,3,FALSE))</f>
        <v>#N/A</v>
      </c>
      <c r="AB363" t="s">
        <v>267</v>
      </c>
      <c r="AC363" t="str">
        <f>IFERROR(VLOOKUP(AB363,'class and classification'!$A$1:$B$338,2,FALSE),VLOOKUP(AB363,'class and classification'!$A$340:$B$378,2,FALSE))</f>
        <v>Predominantly Rural</v>
      </c>
      <c r="AD363" t="str">
        <f>IFERROR(VLOOKUP(AB363,'class and classification'!$A$1:$C$338,3,FALSE),VLOOKUP(AB363,'class and classification'!$A$340:$C$378,3,FALSE))</f>
        <v>SD</v>
      </c>
      <c r="AI363">
        <v>6</v>
      </c>
      <c r="AJ363">
        <v>23.9</v>
      </c>
      <c r="BB363" t="s">
        <v>239</v>
      </c>
      <c r="BC363" t="str">
        <f>IFERROR(VLOOKUP(BB363,'class and classification'!$A$1:$B$338,2,FALSE),VLOOKUP(BB363,'class and classification'!$A$340:$B$378,2,FALSE))</f>
        <v>Predominantly Urban</v>
      </c>
      <c r="BD363" t="str">
        <f>IFERROR(VLOOKUP(BB363,'class and classification'!$A$1:$C$338,3,FALSE),VLOOKUP(BB363,'class and classification'!$A$340:$C$378,3,FALSE))</f>
        <v>UA</v>
      </c>
      <c r="BG363">
        <v>4</v>
      </c>
      <c r="BH363">
        <v>6.7</v>
      </c>
      <c r="BI363">
        <v>11.6</v>
      </c>
      <c r="BJ363">
        <v>13.9</v>
      </c>
      <c r="BL363" t="s">
        <v>239</v>
      </c>
      <c r="BM363" t="str">
        <f>IFERROR(VLOOKUP(BL363,'class and classification'!$A$1:$B$338,2,FALSE),VLOOKUP(BL363,'class and classification'!$A$340:$B$378,2,FALSE))</f>
        <v>Predominantly Urban</v>
      </c>
      <c r="BN363" t="str">
        <f>IFERROR(VLOOKUP(BL363,'class and classification'!$A$1:$C$338,3,FALSE),VLOOKUP(BL363,'class and classification'!$A$340:$C$378,3,FALSE))</f>
        <v>UA</v>
      </c>
      <c r="BO363">
        <v>59.150000000000006</v>
      </c>
      <c r="BP363">
        <v>56.83</v>
      </c>
      <c r="BQ363">
        <v>80.17</v>
      </c>
      <c r="BR363">
        <v>85.05</v>
      </c>
      <c r="BS363">
        <v>85.4</v>
      </c>
      <c r="BT363">
        <v>81.58</v>
      </c>
    </row>
    <row r="364" spans="1:72" x14ac:dyDescent="0.3">
      <c r="B364" t="s">
        <v>1312</v>
      </c>
      <c r="C364" t="e">
        <f>IFERROR(VLOOKUP(B364,'class and classification'!$A$1:$B$338,2,FALSE),VLOOKUP(B364,'class and classification'!$A$340:$B$378,2,FALSE))</f>
        <v>#N/A</v>
      </c>
      <c r="D364" t="e">
        <f>IFERROR(VLOOKUP(B364,'class and classification'!$A$1:$C$338,3,FALSE),VLOOKUP(B364,'class and classification'!$A$340:$C$378,3,FALSE))</f>
        <v>#N/A</v>
      </c>
      <c r="AB364" t="s">
        <v>277</v>
      </c>
      <c r="AC364" t="str">
        <f>IFERROR(VLOOKUP(AB364,'class and classification'!$A$1:$B$338,2,FALSE),VLOOKUP(AB364,'class and classification'!$A$340:$B$378,2,FALSE))</f>
        <v>Predominantly Urban</v>
      </c>
      <c r="AD364" t="str">
        <f>IFERROR(VLOOKUP(AB364,'class and classification'!$A$1:$C$338,3,FALSE),VLOOKUP(AB364,'class and classification'!$A$340:$C$378,3,FALSE))</f>
        <v>SD</v>
      </c>
      <c r="AI364">
        <v>49.1</v>
      </c>
      <c r="AJ364">
        <v>61.1</v>
      </c>
      <c r="BB364" t="s">
        <v>268</v>
      </c>
      <c r="BC364" t="str">
        <f>IFERROR(VLOOKUP(BB364,'class and classification'!$A$1:$B$338,2,FALSE),VLOOKUP(BB364,'class and classification'!$A$340:$B$378,2,FALSE))</f>
        <v>Predominantly Urban</v>
      </c>
      <c r="BD364" t="str">
        <f>IFERROR(VLOOKUP(BB364,'class and classification'!$A$1:$C$338,3,FALSE),VLOOKUP(BB364,'class and classification'!$A$340:$C$378,3,FALSE))</f>
        <v>UA</v>
      </c>
      <c r="BG364">
        <v>5.3</v>
      </c>
      <c r="BH364">
        <v>8.4</v>
      </c>
      <c r="BI364">
        <v>14.5</v>
      </c>
      <c r="BJ364">
        <v>34.6</v>
      </c>
      <c r="BL364" t="s">
        <v>268</v>
      </c>
      <c r="BM364" t="str">
        <f>IFERROR(VLOOKUP(BL364,'class and classification'!$A$1:$B$338,2,FALSE),VLOOKUP(BL364,'class and classification'!$A$340:$B$378,2,FALSE))</f>
        <v>Predominantly Urban</v>
      </c>
      <c r="BN364" t="str">
        <f>IFERROR(VLOOKUP(BL364,'class and classification'!$A$1:$C$338,3,FALSE),VLOOKUP(BL364,'class and classification'!$A$340:$C$378,3,FALSE))</f>
        <v>UA</v>
      </c>
      <c r="BO364">
        <v>63.29</v>
      </c>
      <c r="BP364">
        <v>70.010000000000005</v>
      </c>
      <c r="BQ364">
        <v>80.09</v>
      </c>
      <c r="BR364">
        <v>83.47</v>
      </c>
      <c r="BS364">
        <v>88.64</v>
      </c>
      <c r="BT364">
        <v>89.1</v>
      </c>
    </row>
    <row r="365" spans="1:72" x14ac:dyDescent="0.3">
      <c r="AB365" t="s">
        <v>280</v>
      </c>
      <c r="AC365" t="str">
        <f>IFERROR(VLOOKUP(AB365,'class and classification'!$A$1:$B$338,2,FALSE),VLOOKUP(AB365,'class and classification'!$A$340:$B$378,2,FALSE))</f>
        <v>Urban with Significant Rural</v>
      </c>
      <c r="AD365" t="str">
        <f>IFERROR(VLOOKUP(AB365,'class and classification'!$A$1:$C$338,3,FALSE),VLOOKUP(AB365,'class and classification'!$A$340:$C$378,3,FALSE))</f>
        <v>SD</v>
      </c>
      <c r="AI365">
        <v>11.6</v>
      </c>
      <c r="AJ365">
        <v>24.1</v>
      </c>
      <c r="BB365" t="s">
        <v>281</v>
      </c>
      <c r="BC365" t="str">
        <f>IFERROR(VLOOKUP(BB365,'class and classification'!$A$1:$B$338,2,FALSE),VLOOKUP(BB365,'class and classification'!$A$340:$B$378,2,FALSE))</f>
        <v>Predominantly Urban</v>
      </c>
      <c r="BD365" t="str">
        <f>IFERROR(VLOOKUP(BB365,'class and classification'!$A$1:$C$338,3,FALSE),VLOOKUP(BB365,'class and classification'!$A$340:$C$378,3,FALSE))</f>
        <v>UA</v>
      </c>
      <c r="BG365">
        <v>3.5</v>
      </c>
      <c r="BH365">
        <v>14.8</v>
      </c>
      <c r="BI365">
        <v>24</v>
      </c>
      <c r="BJ365">
        <v>45.7</v>
      </c>
      <c r="BL365" t="s">
        <v>281</v>
      </c>
      <c r="BM365" t="str">
        <f>IFERROR(VLOOKUP(BL365,'class and classification'!$A$1:$B$338,2,FALSE),VLOOKUP(BL365,'class and classification'!$A$340:$B$378,2,FALSE))</f>
        <v>Predominantly Urban</v>
      </c>
      <c r="BN365" t="str">
        <f>IFERROR(VLOOKUP(BL365,'class and classification'!$A$1:$C$338,3,FALSE),VLOOKUP(BL365,'class and classification'!$A$340:$C$378,3,FALSE))</f>
        <v>UA</v>
      </c>
      <c r="BO365">
        <v>64.67</v>
      </c>
      <c r="BP365">
        <v>70.89</v>
      </c>
      <c r="BQ365">
        <v>88.75</v>
      </c>
      <c r="BR365">
        <v>90.13</v>
      </c>
      <c r="BS365">
        <v>86.62</v>
      </c>
      <c r="BT365">
        <v>88.21</v>
      </c>
    </row>
    <row r="366" spans="1:72" x14ac:dyDescent="0.3">
      <c r="A366" t="s">
        <v>336</v>
      </c>
      <c r="B366" t="s">
        <v>336</v>
      </c>
      <c r="C366" t="str">
        <f>IFERROR(VLOOKUP(B366,'class and classification'!$A$1:$B$338,2,FALSE),VLOOKUP(B366,'class and classification'!$A$340:$B$378,2,FALSE))</f>
        <v>Predominantly Rural</v>
      </c>
      <c r="D366" t="str">
        <f>IFERROR(VLOOKUP(B366,'class and classification'!$A$1:$C$338,3,FALSE),VLOOKUP(B366,'class and classification'!$A$340:$C$378,3,FALSE))</f>
        <v>SC</v>
      </c>
      <c r="AB366" t="s">
        <v>285</v>
      </c>
      <c r="AC366" t="str">
        <f>IFERROR(VLOOKUP(AB366,'class and classification'!$A$1:$B$338,2,FALSE),VLOOKUP(AB366,'class and classification'!$A$340:$B$378,2,FALSE))</f>
        <v>Urban with Significant Rural</v>
      </c>
      <c r="AD366" t="str">
        <f>IFERROR(VLOOKUP(AB366,'class and classification'!$A$1:$C$338,3,FALSE),VLOOKUP(AB366,'class and classification'!$A$340:$C$378,3,FALSE))</f>
        <v>SD</v>
      </c>
      <c r="AI366">
        <v>8.3000000000000007</v>
      </c>
      <c r="AJ366">
        <v>34.6</v>
      </c>
      <c r="BB366" t="s">
        <v>307</v>
      </c>
      <c r="BC366" t="str">
        <f>IFERROR(VLOOKUP(BB366,'class and classification'!$A$1:$B$338,2,FALSE),VLOOKUP(BB366,'class and classification'!$A$340:$B$378,2,FALSE))</f>
        <v>Predominantly Rural</v>
      </c>
      <c r="BD366" t="str">
        <f>IFERROR(VLOOKUP(BB366,'class and classification'!$A$1:$C$338,3,FALSE),VLOOKUP(BB366,'class and classification'!$A$340:$C$378,3,FALSE))</f>
        <v>UA</v>
      </c>
      <c r="BG366">
        <v>3.3</v>
      </c>
      <c r="BH366">
        <v>7.2</v>
      </c>
      <c r="BI366">
        <v>19.2</v>
      </c>
      <c r="BJ366">
        <v>26.9</v>
      </c>
      <c r="BL366" t="s">
        <v>307</v>
      </c>
      <c r="BM366" t="str">
        <f>IFERROR(VLOOKUP(BL366,'class and classification'!$A$1:$B$338,2,FALSE),VLOOKUP(BL366,'class and classification'!$A$340:$B$378,2,FALSE))</f>
        <v>Predominantly Rural</v>
      </c>
      <c r="BN366" t="str">
        <f>IFERROR(VLOOKUP(BL366,'class and classification'!$A$1:$C$338,3,FALSE),VLOOKUP(BL366,'class and classification'!$A$340:$C$378,3,FALSE))</f>
        <v>UA</v>
      </c>
      <c r="BO366">
        <v>31.44</v>
      </c>
      <c r="BP366">
        <v>39.71</v>
      </c>
      <c r="BQ366">
        <v>69.12</v>
      </c>
      <c r="BR366">
        <v>73.23</v>
      </c>
      <c r="BS366">
        <v>73.86</v>
      </c>
      <c r="BT366">
        <v>74.61</v>
      </c>
    </row>
    <row r="367" spans="1:72" x14ac:dyDescent="0.3">
      <c r="B367" t="s">
        <v>76</v>
      </c>
      <c r="C367" t="str">
        <f>IFERROR(VLOOKUP(B367,'class and classification'!$A$1:$B$338,2,FALSE),VLOOKUP(B367,'class and classification'!$A$340:$B$378,2,FALSE))</f>
        <v>Predominantly Rural</v>
      </c>
      <c r="D367" t="str">
        <f>IFERROR(VLOOKUP(B367,'class and classification'!$A$1:$C$338,3,FALSE),VLOOKUP(B367,'class and classification'!$A$340:$C$378,3,FALSE))</f>
        <v>SD</v>
      </c>
      <c r="E367">
        <v>82</v>
      </c>
      <c r="F367">
        <v>88</v>
      </c>
      <c r="G367">
        <v>89.4</v>
      </c>
      <c r="H367">
        <v>90.4</v>
      </c>
      <c r="I367">
        <v>92.1</v>
      </c>
      <c r="J367">
        <v>92.5</v>
      </c>
      <c r="AB367" t="s">
        <v>63</v>
      </c>
      <c r="AC367" t="str">
        <f>IFERROR(VLOOKUP(AB367,'class and classification'!$A$1:$B$338,2,FALSE),VLOOKUP(AB367,'class and classification'!$A$340:$B$378,2,FALSE))</f>
        <v>Urban with Significant Rural</v>
      </c>
      <c r="AD367" t="str">
        <f>IFERROR(VLOOKUP(AB367,'class and classification'!$A$1:$C$338,3,FALSE),VLOOKUP(AB367,'class and classification'!$A$340:$C$378,3,FALSE))</f>
        <v>SD</v>
      </c>
      <c r="AI367">
        <v>10.5</v>
      </c>
      <c r="AJ367">
        <v>14.6</v>
      </c>
      <c r="BB367" t="s">
        <v>85</v>
      </c>
      <c r="BC367" t="str">
        <f>IFERROR(VLOOKUP(BB367,'class and classification'!$A$1:$B$338,2,FALSE),VLOOKUP(BB367,'class and classification'!$A$340:$B$378,2,FALSE))</f>
        <v>Predominantly Rural</v>
      </c>
      <c r="BD367" t="str">
        <f>IFERROR(VLOOKUP(BB367,'class and classification'!$A$1:$C$338,3,FALSE),VLOOKUP(BB367,'class and classification'!$A$340:$C$378,3,FALSE))</f>
        <v>UA</v>
      </c>
      <c r="BH367">
        <v>3.3</v>
      </c>
      <c r="BI367">
        <v>6.3</v>
      </c>
      <c r="BJ367">
        <v>12.9</v>
      </c>
      <c r="BL367" t="s">
        <v>85</v>
      </c>
      <c r="BM367" t="str">
        <f>IFERROR(VLOOKUP(BL367,'class and classification'!$A$1:$B$338,2,FALSE),VLOOKUP(BL367,'class and classification'!$A$340:$B$378,2,FALSE))</f>
        <v>Predominantly Rural</v>
      </c>
      <c r="BN367" t="str">
        <f>IFERROR(VLOOKUP(BL367,'class and classification'!$A$1:$C$338,3,FALSE),VLOOKUP(BL367,'class and classification'!$A$340:$C$378,3,FALSE))</f>
        <v>UA</v>
      </c>
      <c r="BR367">
        <v>65.52</v>
      </c>
      <c r="BS367">
        <v>66.739999999999995</v>
      </c>
      <c r="BT367">
        <v>68.61</v>
      </c>
    </row>
    <row r="368" spans="1:72" x14ac:dyDescent="0.3">
      <c r="B368" t="s">
        <v>121</v>
      </c>
      <c r="C368" t="str">
        <f>IFERROR(VLOOKUP(B368,'class and classification'!$A$1:$B$338,2,FALSE),VLOOKUP(B368,'class and classification'!$A$340:$B$378,2,FALSE))</f>
        <v>Predominantly Rural</v>
      </c>
      <c r="D368" t="str">
        <f>IFERROR(VLOOKUP(B368,'class and classification'!$A$1:$C$338,3,FALSE),VLOOKUP(B368,'class and classification'!$A$340:$C$378,3,FALSE))</f>
        <v>SD</v>
      </c>
      <c r="E368">
        <v>81</v>
      </c>
      <c r="F368">
        <v>83</v>
      </c>
      <c r="G368">
        <v>85.399999999999991</v>
      </c>
      <c r="H368">
        <v>86.9</v>
      </c>
      <c r="I368">
        <v>89.1</v>
      </c>
      <c r="J368">
        <v>89.9</v>
      </c>
      <c r="AB368" t="s">
        <v>200</v>
      </c>
      <c r="AC368" t="str">
        <f>IFERROR(VLOOKUP(AB368,'class and classification'!$A$1:$B$338,2,FALSE),VLOOKUP(AB368,'class and classification'!$A$340:$B$378,2,FALSE))</f>
        <v>Predominantly Urban</v>
      </c>
      <c r="AD368" t="str">
        <f>IFERROR(VLOOKUP(AB368,'class and classification'!$A$1:$C$338,3,FALSE),VLOOKUP(AB368,'class and classification'!$A$340:$C$378,3,FALSE))</f>
        <v>SD</v>
      </c>
      <c r="AI368">
        <v>2.5</v>
      </c>
      <c r="AJ368">
        <v>1.5</v>
      </c>
      <c r="BB368" t="s">
        <v>347</v>
      </c>
      <c r="BC368" t="str">
        <f>IFERROR(VLOOKUP(BB368,'class and classification'!$A$1:$B$338,2,FALSE),VLOOKUP(BB368,'class and classification'!$A$340:$B$378,2,FALSE))</f>
        <v>Predominantly Urban</v>
      </c>
      <c r="BD368" t="str">
        <f>IFERROR(VLOOKUP(BB368,'class and classification'!$A$1:$C$338,3,FALSE),VLOOKUP(BB368,'class and classification'!$A$340:$C$378,3,FALSE))</f>
        <v>UA</v>
      </c>
      <c r="BG368">
        <v>19.899999999999999</v>
      </c>
      <c r="BL368" t="s">
        <v>347</v>
      </c>
      <c r="BM368" t="str">
        <f>IFERROR(VLOOKUP(BL368,'class and classification'!$A$1:$B$338,2,FALSE),VLOOKUP(BL368,'class and classification'!$A$340:$B$378,2,FALSE))</f>
        <v>Predominantly Urban</v>
      </c>
      <c r="BN368" t="str">
        <f>IFERROR(VLOOKUP(BL368,'class and classification'!$A$1:$C$338,3,FALSE),VLOOKUP(BL368,'class and classification'!$A$340:$C$378,3,FALSE))</f>
        <v>UA</v>
      </c>
      <c r="BO368">
        <v>96.57</v>
      </c>
      <c r="BP368">
        <v>79.260000000000005</v>
      </c>
      <c r="BQ368">
        <v>89.99</v>
      </c>
    </row>
    <row r="369" spans="1:72" x14ac:dyDescent="0.3">
      <c r="B369" t="s">
        <v>126</v>
      </c>
      <c r="C369" t="str">
        <f>IFERROR(VLOOKUP(B369,'class and classification'!$A$1:$B$338,2,FALSE),VLOOKUP(B369,'class and classification'!$A$340:$B$378,2,FALSE))</f>
        <v>Urban with Significant Rural</v>
      </c>
      <c r="D369" t="str">
        <f>IFERROR(VLOOKUP(B369,'class and classification'!$A$1:$C$338,3,FALSE),VLOOKUP(B369,'class and classification'!$A$340:$C$378,3,FALSE))</f>
        <v>SD</v>
      </c>
      <c r="E369">
        <v>85</v>
      </c>
      <c r="F369">
        <v>88</v>
      </c>
      <c r="G369">
        <v>90</v>
      </c>
      <c r="H369">
        <v>90.4</v>
      </c>
      <c r="I369">
        <v>91.8</v>
      </c>
      <c r="J369">
        <v>92.5</v>
      </c>
      <c r="AB369" t="s">
        <v>245</v>
      </c>
      <c r="AC369" t="str">
        <f>IFERROR(VLOOKUP(AB369,'class and classification'!$A$1:$B$338,2,FALSE),VLOOKUP(AB369,'class and classification'!$A$340:$B$378,2,FALSE))</f>
        <v>Predominantly Rural</v>
      </c>
      <c r="AD369" t="str">
        <f>IFERROR(VLOOKUP(AB369,'class and classification'!$A$1:$C$338,3,FALSE),VLOOKUP(AB369,'class and classification'!$A$340:$C$378,3,FALSE))</f>
        <v>SD</v>
      </c>
      <c r="AI369">
        <v>23.6</v>
      </c>
      <c r="AJ369">
        <v>24.2</v>
      </c>
      <c r="BB369" t="s">
        <v>358</v>
      </c>
      <c r="BC369" t="str">
        <f>IFERROR(VLOOKUP(BB369,'class and classification'!$A$1:$B$338,2,FALSE),VLOOKUP(BB369,'class and classification'!$A$340:$B$378,2,FALSE))</f>
        <v>Predominantly Urban</v>
      </c>
      <c r="BD369" t="str">
        <f>IFERROR(VLOOKUP(BB369,'class and classification'!$A$1:$C$338,3,FALSE),VLOOKUP(BB369,'class and classification'!$A$340:$C$378,3,FALSE))</f>
        <v>UA</v>
      </c>
      <c r="BG369">
        <v>3.2</v>
      </c>
      <c r="BL369" t="s">
        <v>358</v>
      </c>
      <c r="BM369" t="str">
        <f>IFERROR(VLOOKUP(BL369,'class and classification'!$A$1:$B$338,2,FALSE),VLOOKUP(BL369,'class and classification'!$A$340:$B$378,2,FALSE))</f>
        <v>Predominantly Urban</v>
      </c>
      <c r="BN369" t="str">
        <f>IFERROR(VLOOKUP(BL369,'class and classification'!$A$1:$C$338,3,FALSE),VLOOKUP(BL369,'class and classification'!$A$340:$C$378,3,FALSE))</f>
        <v>UA</v>
      </c>
      <c r="BO369">
        <v>91.45</v>
      </c>
      <c r="BP369">
        <v>74.09</v>
      </c>
      <c r="BQ369">
        <v>86.36</v>
      </c>
    </row>
    <row r="370" spans="1:72" x14ac:dyDescent="0.3">
      <c r="B370" t="s">
        <v>213</v>
      </c>
      <c r="C370" t="str">
        <f>IFERROR(VLOOKUP(B370,'class and classification'!$A$1:$B$338,2,FALSE),VLOOKUP(B370,'class and classification'!$A$340:$B$378,2,FALSE))</f>
        <v>Predominantly Rural</v>
      </c>
      <c r="D370" t="str">
        <f>IFERROR(VLOOKUP(B370,'class and classification'!$A$1:$C$338,3,FALSE),VLOOKUP(B370,'class and classification'!$A$340:$C$378,3,FALSE))</f>
        <v>SD</v>
      </c>
      <c r="E370">
        <v>75</v>
      </c>
      <c r="F370">
        <v>78</v>
      </c>
      <c r="G370">
        <v>82.3</v>
      </c>
      <c r="H370">
        <v>81.7</v>
      </c>
      <c r="I370">
        <v>84</v>
      </c>
      <c r="J370">
        <v>84.2</v>
      </c>
      <c r="AB370" t="s">
        <v>287</v>
      </c>
      <c r="AC370" t="str">
        <f>IFERROR(VLOOKUP(AB370,'class and classification'!$A$1:$B$338,2,FALSE),VLOOKUP(AB370,'class and classification'!$A$340:$B$378,2,FALSE))</f>
        <v>Predominantly Rural</v>
      </c>
      <c r="AD370" t="str">
        <f>IFERROR(VLOOKUP(AB370,'class and classification'!$A$1:$C$338,3,FALSE),VLOOKUP(AB370,'class and classification'!$A$340:$C$378,3,FALSE))</f>
        <v>SD</v>
      </c>
      <c r="AI370">
        <v>16.5</v>
      </c>
      <c r="AJ370">
        <v>19</v>
      </c>
      <c r="BB370" t="s">
        <v>1228</v>
      </c>
      <c r="BC370" t="e">
        <f>IFERROR(VLOOKUP(BB370,'class and classification'!$A$1:$B$338,2,FALSE),VLOOKUP(BB370,'class and classification'!$A$340:$B$378,2,FALSE))</f>
        <v>#N/A</v>
      </c>
      <c r="BD370" t="e">
        <f>IFERROR(VLOOKUP(BB370,'class and classification'!$A$1:$C$338,3,FALSE),VLOOKUP(BB370,'class and classification'!$A$340:$C$378,3,FALSE))</f>
        <v>#N/A</v>
      </c>
      <c r="BG370">
        <v>15.4</v>
      </c>
      <c r="BH370">
        <v>15.7</v>
      </c>
      <c r="BI370">
        <v>16.100000000000001</v>
      </c>
      <c r="BJ370">
        <v>16.899999999999999</v>
      </c>
      <c r="BL370" t="s">
        <v>1228</v>
      </c>
      <c r="BM370" t="e">
        <f>IFERROR(VLOOKUP(BL370,'class and classification'!$A$1:$B$338,2,FALSE),VLOOKUP(BL370,'class and classification'!$A$340:$B$378,2,FALSE))</f>
        <v>#N/A</v>
      </c>
      <c r="BN370" t="e">
        <f>IFERROR(VLOOKUP(BL370,'class and classification'!$A$1:$C$338,3,FALSE),VLOOKUP(BL370,'class and classification'!$A$340:$C$378,3,FALSE))</f>
        <v>#N/A</v>
      </c>
      <c r="BP370">
        <v>7.14</v>
      </c>
      <c r="BQ370">
        <v>22.34</v>
      </c>
      <c r="BR370">
        <v>25.86</v>
      </c>
      <c r="BS370">
        <v>30.92</v>
      </c>
      <c r="BT370">
        <v>31.27</v>
      </c>
    </row>
    <row r="371" spans="1:72" x14ac:dyDescent="0.3">
      <c r="B371" t="s">
        <v>224</v>
      </c>
      <c r="C371" t="str">
        <f>IFERROR(VLOOKUP(B371,'class and classification'!$A$1:$B$338,2,FALSE),VLOOKUP(B371,'class and classification'!$A$340:$B$378,2,FALSE))</f>
        <v>Predominantly Rural</v>
      </c>
      <c r="D371" t="str">
        <f>IFERROR(VLOOKUP(B371,'class and classification'!$A$1:$C$338,3,FALSE),VLOOKUP(B371,'class and classification'!$A$340:$C$378,3,FALSE))</f>
        <v>SD</v>
      </c>
      <c r="E371">
        <v>72</v>
      </c>
      <c r="F371">
        <v>80</v>
      </c>
      <c r="G371">
        <v>81.100000000000009</v>
      </c>
      <c r="H371">
        <v>81.399999999999991</v>
      </c>
      <c r="I371">
        <v>83.4</v>
      </c>
      <c r="J371">
        <v>85</v>
      </c>
      <c r="AB371" t="s">
        <v>303</v>
      </c>
      <c r="AC371" t="str">
        <f>IFERROR(VLOOKUP(AB371,'class and classification'!$A$1:$B$338,2,FALSE),VLOOKUP(AB371,'class and classification'!$A$340:$B$378,2,FALSE))</f>
        <v>Predominantly Rural</v>
      </c>
      <c r="AD371" t="str">
        <f>IFERROR(VLOOKUP(AB371,'class and classification'!$A$1:$C$338,3,FALSE),VLOOKUP(AB371,'class and classification'!$A$340:$C$378,3,FALSE))</f>
        <v>SD</v>
      </c>
      <c r="AI371">
        <v>24.9</v>
      </c>
      <c r="AJ371">
        <v>42.2</v>
      </c>
      <c r="BB371" t="s">
        <v>1233</v>
      </c>
      <c r="BC371" t="e">
        <f>IFERROR(VLOOKUP(BB371,'class and classification'!$A$1:$B$338,2,FALSE),VLOOKUP(BB371,'class and classification'!$A$340:$B$378,2,FALSE))</f>
        <v>#N/A</v>
      </c>
      <c r="BD371" t="e">
        <f>IFERROR(VLOOKUP(BB371,'class and classification'!$A$1:$C$338,3,FALSE),VLOOKUP(BB371,'class and classification'!$A$340:$C$378,3,FALSE))</f>
        <v>#N/A</v>
      </c>
      <c r="BG371">
        <v>14.2</v>
      </c>
      <c r="BH371">
        <v>14.5</v>
      </c>
      <c r="BI371">
        <v>15.7</v>
      </c>
      <c r="BJ371">
        <v>17.100000000000001</v>
      </c>
      <c r="BL371" t="s">
        <v>1233</v>
      </c>
      <c r="BM371" t="e">
        <f>IFERROR(VLOOKUP(BL371,'class and classification'!$A$1:$B$338,2,FALSE),VLOOKUP(BL371,'class and classification'!$A$340:$B$378,2,FALSE))</f>
        <v>#N/A</v>
      </c>
      <c r="BN371" t="e">
        <f>IFERROR(VLOOKUP(BL371,'class and classification'!$A$1:$C$338,3,FALSE),VLOOKUP(BL371,'class and classification'!$A$340:$C$378,3,FALSE))</f>
        <v>#N/A</v>
      </c>
      <c r="BP371">
        <v>15.38</v>
      </c>
      <c r="BQ371">
        <v>50.7</v>
      </c>
      <c r="BR371">
        <v>52.89</v>
      </c>
      <c r="BS371">
        <v>56.88</v>
      </c>
      <c r="BT371">
        <v>56.65</v>
      </c>
    </row>
    <row r="372" spans="1:72" x14ac:dyDescent="0.3">
      <c r="B372" t="s">
        <v>227</v>
      </c>
      <c r="C372" t="str">
        <f>IFERROR(VLOOKUP(B372,'class and classification'!$A$1:$B$338,2,FALSE),VLOOKUP(B372,'class and classification'!$A$340:$B$378,2,FALSE))</f>
        <v>Urban with Significant Rural</v>
      </c>
      <c r="D372" t="str">
        <f>IFERROR(VLOOKUP(B372,'class and classification'!$A$1:$C$338,3,FALSE),VLOOKUP(B372,'class and classification'!$A$340:$C$378,3,FALSE))</f>
        <v>SD</v>
      </c>
      <c r="E372">
        <v>89</v>
      </c>
      <c r="F372">
        <v>91</v>
      </c>
      <c r="G372">
        <v>91.3</v>
      </c>
      <c r="H372">
        <v>92.2</v>
      </c>
      <c r="I372">
        <v>93.3</v>
      </c>
      <c r="J372">
        <v>93.7</v>
      </c>
      <c r="AB372" t="s">
        <v>100</v>
      </c>
      <c r="AC372" t="str">
        <f>IFERROR(VLOOKUP(AB372,'class and classification'!$A$1:$B$338,2,FALSE),VLOOKUP(AB372,'class and classification'!$A$340:$B$378,2,FALSE))</f>
        <v>Predominantly Urban</v>
      </c>
      <c r="AD372" t="str">
        <f>IFERROR(VLOOKUP(AB372,'class and classification'!$A$1:$C$338,3,FALSE),VLOOKUP(AB372,'class and classification'!$A$340:$C$378,3,FALSE))</f>
        <v>SD</v>
      </c>
      <c r="AI372">
        <v>4.5</v>
      </c>
      <c r="AJ372">
        <v>15.7</v>
      </c>
      <c r="BB372" t="s">
        <v>1236</v>
      </c>
      <c r="BC372" t="e">
        <f>IFERROR(VLOOKUP(BB372,'class and classification'!$A$1:$B$338,2,FALSE),VLOOKUP(BB372,'class and classification'!$A$340:$B$378,2,FALSE))</f>
        <v>#N/A</v>
      </c>
      <c r="BD372" t="e">
        <f>IFERROR(VLOOKUP(BB372,'class and classification'!$A$1:$C$338,3,FALSE),VLOOKUP(BB372,'class and classification'!$A$340:$C$378,3,FALSE))</f>
        <v>#N/A</v>
      </c>
      <c r="BG372">
        <v>3.8</v>
      </c>
      <c r="BH372">
        <v>4.0999999999999996</v>
      </c>
      <c r="BI372">
        <v>7.2</v>
      </c>
      <c r="BJ372">
        <v>10.1</v>
      </c>
      <c r="BL372" t="s">
        <v>1236</v>
      </c>
      <c r="BM372" t="e">
        <f>IFERROR(VLOOKUP(BL372,'class and classification'!$A$1:$B$338,2,FALSE),VLOOKUP(BL372,'class and classification'!$A$340:$B$378,2,FALSE))</f>
        <v>#N/A</v>
      </c>
      <c r="BN372" t="e">
        <f>IFERROR(VLOOKUP(BL372,'class and classification'!$A$1:$C$338,3,FALSE),VLOOKUP(BL372,'class and classification'!$A$340:$C$378,3,FALSE))</f>
        <v>#N/A</v>
      </c>
      <c r="BP372">
        <v>21.39</v>
      </c>
      <c r="BQ372">
        <v>59.35</v>
      </c>
      <c r="BR372">
        <v>69.45</v>
      </c>
      <c r="BS372">
        <v>71.459999999999994</v>
      </c>
      <c r="BT372">
        <v>72.17</v>
      </c>
    </row>
    <row r="373" spans="1:72" x14ac:dyDescent="0.3">
      <c r="B373" t="s">
        <v>230</v>
      </c>
      <c r="C373" t="str">
        <f>IFERROR(VLOOKUP(B373,'class and classification'!$A$1:$B$338,2,FALSE),VLOOKUP(B373,'class and classification'!$A$340:$B$378,2,FALSE))</f>
        <v>Predominantly Rural</v>
      </c>
      <c r="D373" t="str">
        <f>IFERROR(VLOOKUP(B373,'class and classification'!$A$1:$C$338,3,FALSE),VLOOKUP(B373,'class and classification'!$A$340:$C$378,3,FALSE))</f>
        <v>SD</v>
      </c>
      <c r="E373">
        <v>77</v>
      </c>
      <c r="F373">
        <v>86</v>
      </c>
      <c r="G373">
        <v>87.300000000000011</v>
      </c>
      <c r="H373">
        <v>88.300000000000011</v>
      </c>
      <c r="I373">
        <v>91.2</v>
      </c>
      <c r="J373">
        <v>92.8</v>
      </c>
      <c r="AB373" t="s">
        <v>103</v>
      </c>
      <c r="AC373" t="str">
        <f>IFERROR(VLOOKUP(AB373,'class and classification'!$A$1:$B$338,2,FALSE),VLOOKUP(AB373,'class and classification'!$A$340:$B$378,2,FALSE))</f>
        <v>Predominantly Urban</v>
      </c>
      <c r="AD373" t="str">
        <f>IFERROR(VLOOKUP(AB373,'class and classification'!$A$1:$C$338,3,FALSE),VLOOKUP(AB373,'class and classification'!$A$340:$C$378,3,FALSE))</f>
        <v>SD</v>
      </c>
      <c r="AI373">
        <v>60.2</v>
      </c>
      <c r="AJ373">
        <v>67.900000000000006</v>
      </c>
      <c r="BB373" t="s">
        <v>1240</v>
      </c>
      <c r="BC373" t="e">
        <f>IFERROR(VLOOKUP(BB373,'class and classification'!$A$1:$B$338,2,FALSE),VLOOKUP(BB373,'class and classification'!$A$340:$B$378,2,FALSE))</f>
        <v>#N/A</v>
      </c>
      <c r="BD373" t="e">
        <f>IFERROR(VLOOKUP(BB373,'class and classification'!$A$1:$C$338,3,FALSE),VLOOKUP(BB373,'class and classification'!$A$340:$C$378,3,FALSE))</f>
        <v>#N/A</v>
      </c>
      <c r="BG373">
        <v>5.8</v>
      </c>
      <c r="BH373">
        <v>5.6</v>
      </c>
      <c r="BI373">
        <v>8</v>
      </c>
      <c r="BJ373">
        <v>23.6</v>
      </c>
      <c r="BL373" t="s">
        <v>1240</v>
      </c>
      <c r="BM373" t="e">
        <f>IFERROR(VLOOKUP(BL373,'class and classification'!$A$1:$B$338,2,FALSE),VLOOKUP(BL373,'class and classification'!$A$340:$B$378,2,FALSE))</f>
        <v>#N/A</v>
      </c>
      <c r="BN373" t="e">
        <f>IFERROR(VLOOKUP(BL373,'class and classification'!$A$1:$C$338,3,FALSE),VLOOKUP(BL373,'class and classification'!$A$340:$C$378,3,FALSE))</f>
        <v>#N/A</v>
      </c>
      <c r="BP373">
        <v>32.32</v>
      </c>
      <c r="BQ373">
        <v>62.16</v>
      </c>
      <c r="BR373">
        <v>60.67</v>
      </c>
      <c r="BS373">
        <v>62.48</v>
      </c>
      <c r="BT373">
        <v>62.65</v>
      </c>
    </row>
    <row r="374" spans="1:72" x14ac:dyDescent="0.3">
      <c r="AB374" t="s">
        <v>118</v>
      </c>
      <c r="AC374" t="str">
        <f>IFERROR(VLOOKUP(AB374,'class and classification'!$A$1:$B$338,2,FALSE),VLOOKUP(AB374,'class and classification'!$A$340:$B$378,2,FALSE))</f>
        <v>Predominantly Urban</v>
      </c>
      <c r="AD374" t="str">
        <f>IFERROR(VLOOKUP(AB374,'class and classification'!$A$1:$C$338,3,FALSE),VLOOKUP(AB374,'class and classification'!$A$340:$C$378,3,FALSE))</f>
        <v>SD</v>
      </c>
      <c r="AI374">
        <v>2.7</v>
      </c>
      <c r="AJ374">
        <v>3.6</v>
      </c>
      <c r="BB374" t="s">
        <v>639</v>
      </c>
      <c r="BC374" t="e">
        <f>IFERROR(VLOOKUP(BB374,'class and classification'!$A$1:$B$338,2,FALSE),VLOOKUP(BB374,'class and classification'!$A$340:$B$378,2,FALSE))</f>
        <v>#N/A</v>
      </c>
      <c r="BD374" t="e">
        <f>IFERROR(VLOOKUP(BB374,'class and classification'!$A$1:$C$338,3,FALSE),VLOOKUP(BB374,'class and classification'!$A$340:$C$378,3,FALSE))</f>
        <v>#N/A</v>
      </c>
      <c r="BG374">
        <v>8.3000000000000007</v>
      </c>
      <c r="BH374">
        <v>9.3000000000000007</v>
      </c>
      <c r="BI374">
        <v>18.399999999999999</v>
      </c>
      <c r="BJ374">
        <v>56.4</v>
      </c>
      <c r="BL374" t="s">
        <v>639</v>
      </c>
      <c r="BM374" t="e">
        <f>IFERROR(VLOOKUP(BL374,'class and classification'!$A$1:$B$338,2,FALSE),VLOOKUP(BL374,'class and classification'!$A$340:$B$378,2,FALSE))</f>
        <v>#N/A</v>
      </c>
      <c r="BN374" t="e">
        <f>IFERROR(VLOOKUP(BL374,'class and classification'!$A$1:$C$338,3,FALSE),VLOOKUP(BL374,'class and classification'!$A$340:$C$378,3,FALSE))</f>
        <v>#N/A</v>
      </c>
      <c r="BP374">
        <v>21.29</v>
      </c>
      <c r="BQ374">
        <v>62.19</v>
      </c>
      <c r="BR374">
        <v>63.92</v>
      </c>
      <c r="BS374">
        <v>62.4</v>
      </c>
      <c r="BT374">
        <v>60.97</v>
      </c>
    </row>
    <row r="375" spans="1:72" x14ac:dyDescent="0.3">
      <c r="A375" t="s">
        <v>337</v>
      </c>
      <c r="B375" t="s">
        <v>337</v>
      </c>
      <c r="C375" t="str">
        <f>IFERROR(VLOOKUP(B375,'class and classification'!$A$1:$B$338,2,FALSE),VLOOKUP(B375,'class and classification'!$A$340:$B$378,2,FALSE))</f>
        <v>Urban with Significant Rural</v>
      </c>
      <c r="D375" t="str">
        <f>IFERROR(VLOOKUP(B375,'class and classification'!$A$1:$C$338,3,FALSE),VLOOKUP(B375,'class and classification'!$A$340:$C$378,3,FALSE))</f>
        <v>SC</v>
      </c>
      <c r="AB375" t="s">
        <v>176</v>
      </c>
      <c r="AC375" t="str">
        <f>IFERROR(VLOOKUP(AB375,'class and classification'!$A$1:$B$338,2,FALSE),VLOOKUP(AB375,'class and classification'!$A$340:$B$378,2,FALSE))</f>
        <v>Urban with Significant Rural</v>
      </c>
      <c r="AD375" t="str">
        <f>IFERROR(VLOOKUP(AB375,'class and classification'!$A$1:$C$338,3,FALSE),VLOOKUP(AB375,'class and classification'!$A$340:$C$378,3,FALSE))</f>
        <v>SD</v>
      </c>
      <c r="AI375">
        <v>10.3</v>
      </c>
      <c r="AJ375">
        <v>11</v>
      </c>
      <c r="BB375" t="s">
        <v>644</v>
      </c>
      <c r="BC375" t="e">
        <f>IFERROR(VLOOKUP(BB375,'class and classification'!$A$1:$B$338,2,FALSE),VLOOKUP(BB375,'class and classification'!$A$340:$B$378,2,FALSE))</f>
        <v>#N/A</v>
      </c>
      <c r="BD375" t="e">
        <f>IFERROR(VLOOKUP(BB375,'class and classification'!$A$1:$C$338,3,FALSE),VLOOKUP(BB375,'class and classification'!$A$340:$C$378,3,FALSE))</f>
        <v>#N/A</v>
      </c>
      <c r="BG375">
        <v>15.8</v>
      </c>
      <c r="BH375">
        <v>26.6</v>
      </c>
      <c r="BI375">
        <v>36.200000000000003</v>
      </c>
      <c r="BJ375">
        <v>41</v>
      </c>
      <c r="BL375" t="s">
        <v>644</v>
      </c>
      <c r="BM375" t="e">
        <f>IFERROR(VLOOKUP(BL375,'class and classification'!$A$1:$B$338,2,FALSE),VLOOKUP(BL375,'class and classification'!$A$340:$B$378,2,FALSE))</f>
        <v>#N/A</v>
      </c>
      <c r="BN375" t="e">
        <f>IFERROR(VLOOKUP(BL375,'class and classification'!$A$1:$C$338,3,FALSE),VLOOKUP(BL375,'class and classification'!$A$340:$C$378,3,FALSE))</f>
        <v>#N/A</v>
      </c>
      <c r="BO375">
        <v>8.5599999999999987</v>
      </c>
      <c r="BP375">
        <v>40.090000000000003</v>
      </c>
      <c r="BQ375">
        <v>68.84</v>
      </c>
      <c r="BR375">
        <v>73.38</v>
      </c>
      <c r="BS375">
        <v>72.69</v>
      </c>
      <c r="BT375">
        <v>73.180000000000007</v>
      </c>
    </row>
    <row r="376" spans="1:72" x14ac:dyDescent="0.3">
      <c r="B376" t="s">
        <v>11</v>
      </c>
      <c r="C376" t="str">
        <f>IFERROR(VLOOKUP(B376,'class and classification'!$A$1:$B$338,2,FALSE),VLOOKUP(B376,'class and classification'!$A$340:$B$378,2,FALSE))</f>
        <v>Predominantly Urban</v>
      </c>
      <c r="D376" t="str">
        <f>IFERROR(VLOOKUP(B376,'class and classification'!$A$1:$C$338,3,FALSE),VLOOKUP(B376,'class and classification'!$A$340:$C$378,3,FALSE))</f>
        <v>SD</v>
      </c>
      <c r="E376">
        <v>97</v>
      </c>
      <c r="F376">
        <v>98</v>
      </c>
      <c r="G376">
        <v>98.8</v>
      </c>
      <c r="H376">
        <v>98.3</v>
      </c>
      <c r="I376">
        <v>98.3</v>
      </c>
      <c r="J376">
        <v>97.9</v>
      </c>
      <c r="AB376" t="s">
        <v>210</v>
      </c>
      <c r="AC376" t="str">
        <f>IFERROR(VLOOKUP(AB376,'class and classification'!$A$1:$B$338,2,FALSE),VLOOKUP(AB376,'class and classification'!$A$340:$B$378,2,FALSE))</f>
        <v>Predominantly Urban</v>
      </c>
      <c r="AD376" t="str">
        <f>IFERROR(VLOOKUP(AB376,'class and classification'!$A$1:$C$338,3,FALSE),VLOOKUP(AB376,'class and classification'!$A$340:$C$378,3,FALSE))</f>
        <v>SD</v>
      </c>
      <c r="AI376">
        <v>19.7</v>
      </c>
      <c r="AJ376">
        <v>25.8</v>
      </c>
      <c r="BB376" t="s">
        <v>647</v>
      </c>
      <c r="BC376" t="e">
        <f>IFERROR(VLOOKUP(BB376,'class and classification'!$A$1:$B$338,2,FALSE),VLOOKUP(BB376,'class and classification'!$A$340:$B$378,2,FALSE))</f>
        <v>#N/A</v>
      </c>
      <c r="BD376" t="e">
        <f>IFERROR(VLOOKUP(BB376,'class and classification'!$A$1:$C$338,3,FALSE),VLOOKUP(BB376,'class and classification'!$A$340:$C$378,3,FALSE))</f>
        <v>#N/A</v>
      </c>
      <c r="BG376">
        <v>16.3</v>
      </c>
      <c r="BH376">
        <v>17</v>
      </c>
      <c r="BI376">
        <v>16.3</v>
      </c>
      <c r="BJ376">
        <v>17.899999999999999</v>
      </c>
      <c r="BL376" t="s">
        <v>647</v>
      </c>
      <c r="BM376" t="e">
        <f>IFERROR(VLOOKUP(BL376,'class and classification'!$A$1:$B$338,2,FALSE),VLOOKUP(BL376,'class and classification'!$A$340:$B$378,2,FALSE))</f>
        <v>#N/A</v>
      </c>
      <c r="BN376" t="e">
        <f>IFERROR(VLOOKUP(BL376,'class and classification'!$A$1:$C$338,3,FALSE),VLOOKUP(BL376,'class and classification'!$A$340:$C$378,3,FALSE))</f>
        <v>#N/A</v>
      </c>
      <c r="BP376">
        <v>2.2200000000000002</v>
      </c>
      <c r="BQ376">
        <v>55.36</v>
      </c>
      <c r="BR376">
        <v>56.96</v>
      </c>
      <c r="BS376">
        <v>60.76</v>
      </c>
      <c r="BT376">
        <v>61.69</v>
      </c>
    </row>
    <row r="377" spans="1:72" x14ac:dyDescent="0.3">
      <c r="B377" t="s">
        <v>23</v>
      </c>
      <c r="C377" t="str">
        <f>IFERROR(VLOOKUP(B377,'class and classification'!$A$1:$B$338,2,FALSE),VLOOKUP(B377,'class and classification'!$A$340:$B$378,2,FALSE))</f>
        <v>Predominantly Rural</v>
      </c>
      <c r="D377" t="str">
        <f>IFERROR(VLOOKUP(B377,'class and classification'!$A$1:$C$338,3,FALSE),VLOOKUP(B377,'class and classification'!$A$340:$C$378,3,FALSE))</f>
        <v>SD</v>
      </c>
      <c r="E377">
        <v>86</v>
      </c>
      <c r="F377">
        <v>88</v>
      </c>
      <c r="G377">
        <v>92.7</v>
      </c>
      <c r="H377">
        <v>95.199999999999989</v>
      </c>
      <c r="I377">
        <v>95.6</v>
      </c>
      <c r="J377">
        <v>95.2</v>
      </c>
      <c r="AB377" t="s">
        <v>220</v>
      </c>
      <c r="AC377" t="str">
        <f>IFERROR(VLOOKUP(AB377,'class and classification'!$A$1:$B$338,2,FALSE),VLOOKUP(AB377,'class and classification'!$A$340:$B$378,2,FALSE))</f>
        <v>Predominantly Urban</v>
      </c>
      <c r="AD377" t="str">
        <f>IFERROR(VLOOKUP(AB377,'class and classification'!$A$1:$C$338,3,FALSE),VLOOKUP(AB377,'class and classification'!$A$340:$C$378,3,FALSE))</f>
        <v>SD</v>
      </c>
      <c r="AI377">
        <v>3.1</v>
      </c>
      <c r="AJ377">
        <v>67.099999999999994</v>
      </c>
      <c r="BB377" t="s">
        <v>1242</v>
      </c>
      <c r="BC377" t="e">
        <f>IFERROR(VLOOKUP(BB377,'class and classification'!$A$1:$B$338,2,FALSE),VLOOKUP(BB377,'class and classification'!$A$340:$B$378,2,FALSE))</f>
        <v>#N/A</v>
      </c>
      <c r="BD377" t="e">
        <f>IFERROR(VLOOKUP(BB377,'class and classification'!$A$1:$C$338,3,FALSE),VLOOKUP(BB377,'class and classification'!$A$340:$C$378,3,FALSE))</f>
        <v>#N/A</v>
      </c>
      <c r="BG377">
        <v>19.7</v>
      </c>
      <c r="BH377">
        <v>20</v>
      </c>
      <c r="BI377">
        <v>20</v>
      </c>
      <c r="BJ377">
        <v>21.8</v>
      </c>
      <c r="BL377" t="s">
        <v>1242</v>
      </c>
      <c r="BM377" t="e">
        <f>IFERROR(VLOOKUP(BL377,'class and classification'!$A$1:$B$338,2,FALSE),VLOOKUP(BL377,'class and classification'!$A$340:$B$378,2,FALSE))</f>
        <v>#N/A</v>
      </c>
      <c r="BN377" t="e">
        <f>IFERROR(VLOOKUP(BL377,'class and classification'!$A$1:$C$338,3,FALSE),VLOOKUP(BL377,'class and classification'!$A$340:$C$378,3,FALSE))</f>
        <v>#N/A</v>
      </c>
      <c r="BP377">
        <v>10.52</v>
      </c>
      <c r="BQ377">
        <v>47.53</v>
      </c>
      <c r="BR377">
        <v>50.35</v>
      </c>
      <c r="BS377">
        <v>54.4</v>
      </c>
      <c r="BT377">
        <v>54.92</v>
      </c>
    </row>
    <row r="378" spans="1:72" x14ac:dyDescent="0.3">
      <c r="B378" t="s">
        <v>48</v>
      </c>
      <c r="C378" t="str">
        <f>IFERROR(VLOOKUP(B378,'class and classification'!$A$1:$B$338,2,FALSE),VLOOKUP(B378,'class and classification'!$A$340:$B$378,2,FALSE))</f>
        <v>Predominantly Urban</v>
      </c>
      <c r="D378" t="str">
        <f>IFERROR(VLOOKUP(B378,'class and classification'!$A$1:$C$338,3,FALSE),VLOOKUP(B378,'class and classification'!$A$340:$C$378,3,FALSE))</f>
        <v>SD</v>
      </c>
      <c r="E378">
        <v>98</v>
      </c>
      <c r="F378">
        <v>99</v>
      </c>
      <c r="G378">
        <v>99.5</v>
      </c>
      <c r="H378">
        <v>99</v>
      </c>
      <c r="I378">
        <v>98.9</v>
      </c>
      <c r="J378">
        <v>98.7</v>
      </c>
      <c r="AB378" t="s">
        <v>253</v>
      </c>
      <c r="AC378" t="str">
        <f>IFERROR(VLOOKUP(AB378,'class and classification'!$A$1:$B$338,2,FALSE),VLOOKUP(AB378,'class and classification'!$A$340:$B$378,2,FALSE))</f>
        <v>Predominantly Urban</v>
      </c>
      <c r="AD378" t="str">
        <f>IFERROR(VLOOKUP(AB378,'class and classification'!$A$1:$C$338,3,FALSE),VLOOKUP(AB378,'class and classification'!$A$340:$C$378,3,FALSE))</f>
        <v>SD</v>
      </c>
      <c r="AI378">
        <v>23</v>
      </c>
      <c r="AJ378">
        <v>23.3</v>
      </c>
      <c r="BB378" t="s">
        <v>1246</v>
      </c>
      <c r="BC378" t="e">
        <f>IFERROR(VLOOKUP(BB378,'class and classification'!$A$1:$B$338,2,FALSE),VLOOKUP(BB378,'class and classification'!$A$340:$B$378,2,FALSE))</f>
        <v>#N/A</v>
      </c>
      <c r="BD378" t="e">
        <f>IFERROR(VLOOKUP(BB378,'class and classification'!$A$1:$C$338,3,FALSE),VLOOKUP(BB378,'class and classification'!$A$340:$C$378,3,FALSE))</f>
        <v>#N/A</v>
      </c>
      <c r="BG378">
        <v>4.8</v>
      </c>
      <c r="BH378">
        <v>5.2</v>
      </c>
      <c r="BI378">
        <v>6.4</v>
      </c>
      <c r="BJ378">
        <v>8.1999999999999993</v>
      </c>
      <c r="BL378" t="s">
        <v>1246</v>
      </c>
      <c r="BM378" t="e">
        <f>IFERROR(VLOOKUP(BL378,'class and classification'!$A$1:$B$338,2,FALSE),VLOOKUP(BL378,'class and classification'!$A$340:$B$378,2,FALSE))</f>
        <v>#N/A</v>
      </c>
      <c r="BN378" t="e">
        <f>IFERROR(VLOOKUP(BL378,'class and classification'!$A$1:$C$338,3,FALSE),VLOOKUP(BL378,'class and classification'!$A$340:$C$378,3,FALSE))</f>
        <v>#N/A</v>
      </c>
      <c r="BP378">
        <v>15.71</v>
      </c>
      <c r="BQ378">
        <v>58.47</v>
      </c>
      <c r="BR378">
        <v>62</v>
      </c>
      <c r="BS378">
        <v>65.5</v>
      </c>
      <c r="BT378">
        <v>65.61</v>
      </c>
    </row>
    <row r="379" spans="1:72" x14ac:dyDescent="0.3">
      <c r="B379" t="s">
        <v>112</v>
      </c>
      <c r="C379" t="str">
        <f>IFERROR(VLOOKUP(B379,'class and classification'!$A$1:$B$338,2,FALSE),VLOOKUP(B379,'class and classification'!$A$340:$B$378,2,FALSE))</f>
        <v>Predominantly Urban</v>
      </c>
      <c r="D379" t="str">
        <f>IFERROR(VLOOKUP(B379,'class and classification'!$A$1:$C$338,3,FALSE),VLOOKUP(B379,'class and classification'!$A$340:$C$378,3,FALSE))</f>
        <v>SD</v>
      </c>
      <c r="E379">
        <v>98</v>
      </c>
      <c r="F379">
        <v>98</v>
      </c>
      <c r="G379">
        <v>98.9</v>
      </c>
      <c r="H379">
        <v>98.9</v>
      </c>
      <c r="I379">
        <v>98.8</v>
      </c>
      <c r="J379">
        <v>98.7</v>
      </c>
      <c r="AB379" t="s">
        <v>265</v>
      </c>
      <c r="AC379" t="str">
        <f>IFERROR(VLOOKUP(AB379,'class and classification'!$A$1:$B$338,2,FALSE),VLOOKUP(AB379,'class and classification'!$A$340:$B$378,2,FALSE))</f>
        <v>Predominantly Urban</v>
      </c>
      <c r="AD379" t="str">
        <f>IFERROR(VLOOKUP(AB379,'class and classification'!$A$1:$C$338,3,FALSE),VLOOKUP(AB379,'class and classification'!$A$340:$C$378,3,FALSE))</f>
        <v>SD</v>
      </c>
      <c r="AI379">
        <v>7.6</v>
      </c>
      <c r="AJ379">
        <v>12.9</v>
      </c>
      <c r="BB379" t="s">
        <v>1248</v>
      </c>
      <c r="BC379" t="e">
        <f>IFERROR(VLOOKUP(BB379,'class and classification'!$A$1:$B$338,2,FALSE),VLOOKUP(BB379,'class and classification'!$A$340:$B$378,2,FALSE))</f>
        <v>#N/A</v>
      </c>
      <c r="BD379" t="e">
        <f>IFERROR(VLOOKUP(BB379,'class and classification'!$A$1:$C$338,3,FALSE),VLOOKUP(BB379,'class and classification'!$A$340:$C$378,3,FALSE))</f>
        <v>#N/A</v>
      </c>
      <c r="BG379">
        <v>6.3</v>
      </c>
      <c r="BH379">
        <v>12.4</v>
      </c>
      <c r="BI379">
        <v>19.100000000000001</v>
      </c>
      <c r="BJ379">
        <v>33</v>
      </c>
      <c r="BL379" t="s">
        <v>1248</v>
      </c>
      <c r="BM379" t="e">
        <f>IFERROR(VLOOKUP(BL379,'class and classification'!$A$1:$B$338,2,FALSE),VLOOKUP(BL379,'class and classification'!$A$340:$B$378,2,FALSE))</f>
        <v>#N/A</v>
      </c>
      <c r="BN379" t="e">
        <f>IFERROR(VLOOKUP(BL379,'class and classification'!$A$1:$C$338,3,FALSE),VLOOKUP(BL379,'class and classification'!$A$340:$C$378,3,FALSE))</f>
        <v>#N/A</v>
      </c>
      <c r="BP379">
        <v>27.94</v>
      </c>
      <c r="BQ379">
        <v>58.4</v>
      </c>
      <c r="BR379">
        <v>58.63</v>
      </c>
      <c r="BS379">
        <v>62.45</v>
      </c>
      <c r="BT379">
        <v>65.09</v>
      </c>
    </row>
    <row r="380" spans="1:72" x14ac:dyDescent="0.3">
      <c r="B380" t="s">
        <v>166</v>
      </c>
      <c r="C380" t="str">
        <f>IFERROR(VLOOKUP(B380,'class and classification'!$A$1:$B$338,2,FALSE),VLOOKUP(B380,'class and classification'!$A$340:$B$378,2,FALSE))</f>
        <v>Predominantly Urban</v>
      </c>
      <c r="D380" t="str">
        <f>IFERROR(VLOOKUP(B380,'class and classification'!$A$1:$C$338,3,FALSE),VLOOKUP(B380,'class and classification'!$A$340:$C$378,3,FALSE))</f>
        <v>SD</v>
      </c>
      <c r="E380">
        <v>97</v>
      </c>
      <c r="F380">
        <v>98</v>
      </c>
      <c r="G380">
        <v>98.6</v>
      </c>
      <c r="H380">
        <v>98.600000000000009</v>
      </c>
      <c r="I380">
        <v>98.9</v>
      </c>
      <c r="J380">
        <v>98.7</v>
      </c>
      <c r="AB380" t="s">
        <v>271</v>
      </c>
      <c r="AC380" t="str">
        <f>IFERROR(VLOOKUP(AB380,'class and classification'!$A$1:$B$338,2,FALSE),VLOOKUP(AB380,'class and classification'!$A$340:$B$378,2,FALSE))</f>
        <v>Urban with Significant Rural</v>
      </c>
      <c r="AD380" t="str">
        <f>IFERROR(VLOOKUP(AB380,'class and classification'!$A$1:$C$338,3,FALSE),VLOOKUP(AB380,'class and classification'!$A$340:$C$378,3,FALSE))</f>
        <v>SD</v>
      </c>
      <c r="AI380">
        <v>11.3</v>
      </c>
      <c r="AJ380">
        <v>15.4</v>
      </c>
      <c r="BB380" t="s">
        <v>1270</v>
      </c>
      <c r="BC380" t="e">
        <f>IFERROR(VLOOKUP(BB380,'class and classification'!$A$1:$B$338,2,FALSE),VLOOKUP(BB380,'class and classification'!$A$340:$B$378,2,FALSE))</f>
        <v>#N/A</v>
      </c>
      <c r="BD380" t="e">
        <f>IFERROR(VLOOKUP(BB380,'class and classification'!$A$1:$C$338,3,FALSE),VLOOKUP(BB380,'class and classification'!$A$340:$C$378,3,FALSE))</f>
        <v>#N/A</v>
      </c>
      <c r="BG380">
        <v>4.7</v>
      </c>
      <c r="BH380">
        <v>13.3</v>
      </c>
      <c r="BI380">
        <v>28.2</v>
      </c>
      <c r="BJ380">
        <v>31.9</v>
      </c>
      <c r="BL380" t="s">
        <v>1270</v>
      </c>
      <c r="BM380" t="e">
        <f>IFERROR(VLOOKUP(BL380,'class and classification'!$A$1:$B$338,2,FALSE),VLOOKUP(BL380,'class and classification'!$A$340:$B$378,2,FALSE))</f>
        <v>#N/A</v>
      </c>
      <c r="BN380" t="e">
        <f>IFERROR(VLOOKUP(BL380,'class and classification'!$A$1:$C$338,3,FALSE),VLOOKUP(BL380,'class and classification'!$A$340:$C$378,3,FALSE))</f>
        <v>#N/A</v>
      </c>
      <c r="BP380">
        <v>50.44</v>
      </c>
      <c r="BQ380">
        <v>73.78</v>
      </c>
      <c r="BR380">
        <v>80.930000000000007</v>
      </c>
      <c r="BS380">
        <v>79.459999999999994</v>
      </c>
      <c r="BT380">
        <v>79.38</v>
      </c>
    </row>
    <row r="381" spans="1:72" x14ac:dyDescent="0.3">
      <c r="B381" t="s">
        <v>178</v>
      </c>
      <c r="C381" t="str">
        <f>IFERROR(VLOOKUP(B381,'class and classification'!$A$1:$B$338,2,FALSE),VLOOKUP(B381,'class and classification'!$A$340:$B$378,2,FALSE))</f>
        <v>Predominantly Rural</v>
      </c>
      <c r="D381" t="str">
        <f>IFERROR(VLOOKUP(B381,'class and classification'!$A$1:$C$338,3,FALSE),VLOOKUP(B381,'class and classification'!$A$340:$C$378,3,FALSE))</f>
        <v>SD</v>
      </c>
      <c r="E381">
        <v>88</v>
      </c>
      <c r="F381">
        <v>92</v>
      </c>
      <c r="G381">
        <v>94.300000000000011</v>
      </c>
      <c r="H381">
        <v>95.3</v>
      </c>
      <c r="I381">
        <v>95.7</v>
      </c>
      <c r="J381">
        <v>95.3</v>
      </c>
      <c r="AB381" t="s">
        <v>295</v>
      </c>
      <c r="AC381" t="str">
        <f>IFERROR(VLOOKUP(AB381,'class and classification'!$A$1:$B$338,2,FALSE),VLOOKUP(AB381,'class and classification'!$A$340:$B$378,2,FALSE))</f>
        <v>Predominantly Rural</v>
      </c>
      <c r="AD381" t="str">
        <f>IFERROR(VLOOKUP(AB381,'class and classification'!$A$1:$C$338,3,FALSE),VLOOKUP(AB381,'class and classification'!$A$340:$C$378,3,FALSE))</f>
        <v>SD</v>
      </c>
      <c r="AI381">
        <v>5.4</v>
      </c>
      <c r="AJ381">
        <v>14.5</v>
      </c>
      <c r="BB381" t="s">
        <v>1264</v>
      </c>
      <c r="BC381" t="e">
        <f>IFERROR(VLOOKUP(BB381,'class and classification'!$A$1:$B$338,2,FALSE),VLOOKUP(BB381,'class and classification'!$A$340:$B$378,2,FALSE))</f>
        <v>#N/A</v>
      </c>
      <c r="BD381" t="e">
        <f>IFERROR(VLOOKUP(BB381,'class and classification'!$A$1:$C$338,3,FALSE),VLOOKUP(BB381,'class and classification'!$A$340:$C$378,3,FALSE))</f>
        <v>#N/A</v>
      </c>
      <c r="BG381">
        <v>2.2000000000000002</v>
      </c>
      <c r="BH381">
        <v>2.7</v>
      </c>
      <c r="BI381">
        <v>3</v>
      </c>
      <c r="BJ381">
        <v>4.4000000000000004</v>
      </c>
      <c r="BL381" t="s">
        <v>1264</v>
      </c>
      <c r="BM381" t="e">
        <f>IFERROR(VLOOKUP(BL381,'class and classification'!$A$1:$B$338,2,FALSE),VLOOKUP(BL381,'class and classification'!$A$340:$B$378,2,FALSE))</f>
        <v>#N/A</v>
      </c>
      <c r="BN381" t="e">
        <f>IFERROR(VLOOKUP(BL381,'class and classification'!$A$1:$C$338,3,FALSE),VLOOKUP(BL381,'class and classification'!$A$340:$C$378,3,FALSE))</f>
        <v>#N/A</v>
      </c>
      <c r="BP381">
        <v>32.130000000000003</v>
      </c>
      <c r="BQ381">
        <v>72.03</v>
      </c>
      <c r="BR381">
        <v>73.36</v>
      </c>
      <c r="BS381">
        <v>77.08</v>
      </c>
      <c r="BT381">
        <v>79.900000000000006</v>
      </c>
    </row>
    <row r="382" spans="1:72" x14ac:dyDescent="0.3">
      <c r="B382" t="s">
        <v>221</v>
      </c>
      <c r="C382" t="str">
        <f>IFERROR(VLOOKUP(B382,'class and classification'!$A$1:$B$338,2,FALSE),VLOOKUP(B382,'class and classification'!$A$340:$B$378,2,FALSE))</f>
        <v>Predominantly Rural</v>
      </c>
      <c r="D382" t="str">
        <f>IFERROR(VLOOKUP(B382,'class and classification'!$A$1:$C$338,3,FALSE),VLOOKUP(B382,'class and classification'!$A$340:$C$378,3,FALSE))</f>
        <v>SD</v>
      </c>
      <c r="E382">
        <v>92</v>
      </c>
      <c r="F382">
        <v>94</v>
      </c>
      <c r="G382">
        <v>96.300000000000011</v>
      </c>
      <c r="H382">
        <v>96.600000000000009</v>
      </c>
      <c r="I382">
        <v>97.1</v>
      </c>
      <c r="J382">
        <v>97</v>
      </c>
      <c r="AB382" t="s">
        <v>311</v>
      </c>
      <c r="AC382" t="str">
        <f>IFERROR(VLOOKUP(AB382,'class and classification'!$A$1:$B$338,2,FALSE),VLOOKUP(AB382,'class and classification'!$A$340:$B$378,2,FALSE))</f>
        <v>Predominantly Urban</v>
      </c>
      <c r="AD382" t="str">
        <f>IFERROR(VLOOKUP(AB382,'class and classification'!$A$1:$C$338,3,FALSE),VLOOKUP(AB382,'class and classification'!$A$340:$C$378,3,FALSE))</f>
        <v>SD</v>
      </c>
      <c r="AI382">
        <v>3.4</v>
      </c>
      <c r="AJ382">
        <v>3.9</v>
      </c>
      <c r="BB382" t="s">
        <v>1268</v>
      </c>
      <c r="BC382" t="e">
        <f>IFERROR(VLOOKUP(BB382,'class and classification'!$A$1:$B$338,2,FALSE),VLOOKUP(BB382,'class and classification'!$A$340:$B$378,2,FALSE))</f>
        <v>#N/A</v>
      </c>
      <c r="BD382" t="e">
        <f>IFERROR(VLOOKUP(BB382,'class and classification'!$A$1:$C$338,3,FALSE),VLOOKUP(BB382,'class and classification'!$A$340:$C$378,3,FALSE))</f>
        <v>#N/A</v>
      </c>
      <c r="BG382">
        <v>4.9000000000000004</v>
      </c>
      <c r="BH382">
        <v>9.1999999999999993</v>
      </c>
      <c r="BI382">
        <v>22.5</v>
      </c>
      <c r="BJ382">
        <v>35</v>
      </c>
      <c r="BL382" t="s">
        <v>1268</v>
      </c>
      <c r="BM382" t="e">
        <f>IFERROR(VLOOKUP(BL382,'class and classification'!$A$1:$B$338,2,FALSE),VLOOKUP(BL382,'class and classification'!$A$340:$B$378,2,FALSE))</f>
        <v>#N/A</v>
      </c>
      <c r="BN382" t="e">
        <f>IFERROR(VLOOKUP(BL382,'class and classification'!$A$1:$C$338,3,FALSE),VLOOKUP(BL382,'class and classification'!$A$340:$C$378,3,FALSE))</f>
        <v>#N/A</v>
      </c>
      <c r="BP382">
        <v>49.61</v>
      </c>
      <c r="BQ382">
        <v>78.459999999999994</v>
      </c>
      <c r="BR382">
        <v>85.44</v>
      </c>
      <c r="BS382">
        <v>84.34</v>
      </c>
      <c r="BT382">
        <v>84.69</v>
      </c>
    </row>
    <row r="383" spans="1:72" x14ac:dyDescent="0.3">
      <c r="AB383" t="s">
        <v>5</v>
      </c>
      <c r="AC383" t="str">
        <f>IFERROR(VLOOKUP(AB383,'class and classification'!$A$1:$B$338,2,FALSE),VLOOKUP(AB383,'class and classification'!$A$340:$B$378,2,FALSE))</f>
        <v>Predominantly Urban</v>
      </c>
      <c r="AD383" t="str">
        <f>IFERROR(VLOOKUP(AB383,'class and classification'!$A$1:$C$338,3,FALSE),VLOOKUP(AB383,'class and classification'!$A$340:$C$378,3,FALSE))</f>
        <v>SD</v>
      </c>
      <c r="AI383">
        <v>0.6</v>
      </c>
      <c r="AJ383">
        <v>1.8</v>
      </c>
      <c r="BB383" t="s">
        <v>631</v>
      </c>
      <c r="BC383" t="e">
        <f>IFERROR(VLOOKUP(BB383,'class and classification'!$A$1:$B$338,2,FALSE),VLOOKUP(BB383,'class and classification'!$A$340:$B$378,2,FALSE))</f>
        <v>#N/A</v>
      </c>
      <c r="BD383" t="e">
        <f>IFERROR(VLOOKUP(BB383,'class and classification'!$A$1:$C$338,3,FALSE),VLOOKUP(BB383,'class and classification'!$A$340:$C$378,3,FALSE))</f>
        <v>#N/A</v>
      </c>
      <c r="BG383">
        <v>4.3</v>
      </c>
      <c r="BH383">
        <v>5.3</v>
      </c>
      <c r="BI383">
        <v>22.5</v>
      </c>
      <c r="BJ383">
        <v>44.3</v>
      </c>
      <c r="BL383" t="s">
        <v>631</v>
      </c>
      <c r="BM383" t="e">
        <f>IFERROR(VLOOKUP(BL383,'class and classification'!$A$1:$B$338,2,FALSE),VLOOKUP(BL383,'class and classification'!$A$340:$B$378,2,FALSE))</f>
        <v>#N/A</v>
      </c>
      <c r="BN383" t="e">
        <f>IFERROR(VLOOKUP(BL383,'class and classification'!$A$1:$C$338,3,FALSE),VLOOKUP(BL383,'class and classification'!$A$340:$C$378,3,FALSE))</f>
        <v>#N/A</v>
      </c>
      <c r="BP383">
        <v>40.270000000000003</v>
      </c>
      <c r="BQ383">
        <v>64.84</v>
      </c>
      <c r="BR383">
        <v>69.849999999999994</v>
      </c>
      <c r="BS383">
        <v>67.11</v>
      </c>
      <c r="BT383">
        <v>68.209999999999994</v>
      </c>
    </row>
    <row r="384" spans="1:72" x14ac:dyDescent="0.3">
      <c r="A384" t="s">
        <v>338</v>
      </c>
      <c r="B384" t="s">
        <v>338</v>
      </c>
      <c r="C384" t="str">
        <f>IFERROR(VLOOKUP(B384,'class and classification'!$A$1:$B$338,2,FALSE),VLOOKUP(B384,'class and classification'!$A$340:$B$378,2,FALSE))</f>
        <v>Predominantly Rural</v>
      </c>
      <c r="D384" t="str">
        <f>IFERROR(VLOOKUP(B384,'class and classification'!$A$1:$C$338,3,FALSE),VLOOKUP(B384,'class and classification'!$A$340:$C$378,3,FALSE))</f>
        <v>SC</v>
      </c>
      <c r="AB384" t="s">
        <v>10</v>
      </c>
      <c r="AC384" t="str">
        <f>IFERROR(VLOOKUP(AB384,'class and classification'!$A$1:$B$338,2,FALSE),VLOOKUP(AB384,'class and classification'!$A$340:$B$378,2,FALSE))</f>
        <v>Predominantly Urban</v>
      </c>
      <c r="AD384" t="str">
        <f>IFERROR(VLOOKUP(AB384,'class and classification'!$A$1:$C$338,3,FALSE),VLOOKUP(AB384,'class and classification'!$A$340:$C$378,3,FALSE))</f>
        <v>SD</v>
      </c>
      <c r="AI384">
        <v>3.4</v>
      </c>
      <c r="AJ384">
        <v>11.9</v>
      </c>
      <c r="BB384" t="s">
        <v>636</v>
      </c>
      <c r="BC384" t="e">
        <f>IFERROR(VLOOKUP(BB384,'class and classification'!$A$1:$B$338,2,FALSE),VLOOKUP(BB384,'class and classification'!$A$340:$B$378,2,FALSE))</f>
        <v>#N/A</v>
      </c>
      <c r="BD384" t="e">
        <f>IFERROR(VLOOKUP(BB384,'class and classification'!$A$1:$C$338,3,FALSE),VLOOKUP(BB384,'class and classification'!$A$340:$C$378,3,FALSE))</f>
        <v>#N/A</v>
      </c>
      <c r="BG384">
        <v>6.8</v>
      </c>
      <c r="BH384">
        <v>29.5</v>
      </c>
      <c r="BI384">
        <v>43.7</v>
      </c>
      <c r="BJ384">
        <v>47.9</v>
      </c>
      <c r="BL384" t="s">
        <v>636</v>
      </c>
      <c r="BM384" t="e">
        <f>IFERROR(VLOOKUP(BL384,'class and classification'!$A$1:$B$338,2,FALSE),VLOOKUP(BL384,'class and classification'!$A$340:$B$378,2,FALSE))</f>
        <v>#N/A</v>
      </c>
      <c r="BN384" t="e">
        <f>IFERROR(VLOOKUP(BL384,'class and classification'!$A$1:$C$338,3,FALSE),VLOOKUP(BL384,'class and classification'!$A$340:$C$378,3,FALSE))</f>
        <v>#N/A</v>
      </c>
      <c r="BP384">
        <v>58.92</v>
      </c>
      <c r="BQ384">
        <v>83.72</v>
      </c>
      <c r="BR384">
        <v>88.91</v>
      </c>
      <c r="BS384">
        <v>88.51</v>
      </c>
      <c r="BT384">
        <v>91.63</v>
      </c>
    </row>
    <row r="385" spans="1:72" x14ac:dyDescent="0.3">
      <c r="B385" t="s">
        <v>63</v>
      </c>
      <c r="C385" t="str">
        <f>IFERROR(VLOOKUP(B385,'class and classification'!$A$1:$B$338,2,FALSE),VLOOKUP(B385,'class and classification'!$A$340:$B$378,2,FALSE))</f>
        <v>Urban with Significant Rural</v>
      </c>
      <c r="D385" t="str">
        <f>IFERROR(VLOOKUP(B385,'class and classification'!$A$1:$C$338,3,FALSE),VLOOKUP(B385,'class and classification'!$A$340:$C$378,3,FALSE))</f>
        <v>SD</v>
      </c>
      <c r="E385">
        <v>86</v>
      </c>
      <c r="F385">
        <v>92</v>
      </c>
      <c r="G385">
        <v>94.4</v>
      </c>
      <c r="H385">
        <v>95</v>
      </c>
      <c r="I385">
        <v>96.4</v>
      </c>
      <c r="J385">
        <v>96</v>
      </c>
      <c r="AB385" t="s">
        <v>67</v>
      </c>
      <c r="AC385" t="str">
        <f>IFERROR(VLOOKUP(AB385,'class and classification'!$A$1:$B$338,2,FALSE),VLOOKUP(AB385,'class and classification'!$A$340:$B$378,2,FALSE))</f>
        <v>Predominantly Rural</v>
      </c>
      <c r="AD385" t="str">
        <f>IFERROR(VLOOKUP(AB385,'class and classification'!$A$1:$C$338,3,FALSE),VLOOKUP(AB385,'class and classification'!$A$340:$C$378,3,FALSE))</f>
        <v>SD</v>
      </c>
      <c r="AI385">
        <v>19.2</v>
      </c>
      <c r="AJ385">
        <v>22</v>
      </c>
      <c r="BB385" t="s">
        <v>1327</v>
      </c>
      <c r="BC385" t="e">
        <f>IFERROR(VLOOKUP(BB385,'class and classification'!$A$1:$B$338,2,FALSE),VLOOKUP(BB385,'class and classification'!$A$340:$B$378,2,FALSE))</f>
        <v>#N/A</v>
      </c>
      <c r="BD385" t="e">
        <f>IFERROR(VLOOKUP(BB385,'class and classification'!$A$1:$C$338,3,FALSE),VLOOKUP(BB385,'class and classification'!$A$340:$C$378,3,FALSE))</f>
        <v>#N/A</v>
      </c>
      <c r="BL385" t="s">
        <v>1327</v>
      </c>
      <c r="BM385" t="e">
        <f>IFERROR(VLOOKUP(BL385,'class and classification'!$A$1:$B$338,2,FALSE),VLOOKUP(BL385,'class and classification'!$A$340:$B$378,2,FALSE))</f>
        <v>#N/A</v>
      </c>
      <c r="BN385" t="e">
        <f>IFERROR(VLOOKUP(BL385,'class and classification'!$A$1:$C$338,3,FALSE),VLOOKUP(BL385,'class and classification'!$A$340:$C$378,3,FALSE))</f>
        <v>#N/A</v>
      </c>
    </row>
    <row r="386" spans="1:72" x14ac:dyDescent="0.3">
      <c r="B386" t="s">
        <v>200</v>
      </c>
      <c r="C386" t="str">
        <f>IFERROR(VLOOKUP(B386,'class and classification'!$A$1:$B$338,2,FALSE),VLOOKUP(B386,'class and classification'!$A$340:$B$378,2,FALSE))</f>
        <v>Predominantly Urban</v>
      </c>
      <c r="D386" t="str">
        <f>IFERROR(VLOOKUP(B386,'class and classification'!$A$1:$C$338,3,FALSE),VLOOKUP(B386,'class and classification'!$A$340:$C$378,3,FALSE))</f>
        <v>SD</v>
      </c>
      <c r="E386">
        <v>97</v>
      </c>
      <c r="F386">
        <v>98</v>
      </c>
      <c r="G386">
        <v>98.8</v>
      </c>
      <c r="H386">
        <v>97.4</v>
      </c>
      <c r="I386">
        <v>97.7</v>
      </c>
      <c r="J386">
        <v>97.2</v>
      </c>
      <c r="AB386" t="s">
        <v>77</v>
      </c>
      <c r="AC386" t="str">
        <f>IFERROR(VLOOKUP(AB386,'class and classification'!$A$1:$B$338,2,FALSE),VLOOKUP(AB386,'class and classification'!$A$340:$B$378,2,FALSE))</f>
        <v>Predominantly Urban</v>
      </c>
      <c r="AD386" t="str">
        <f>IFERROR(VLOOKUP(AB386,'class and classification'!$A$1:$C$338,3,FALSE),VLOOKUP(AB386,'class and classification'!$A$340:$C$378,3,FALSE))</f>
        <v>SD</v>
      </c>
      <c r="AI386">
        <v>3</v>
      </c>
      <c r="AJ386">
        <v>6.8</v>
      </c>
      <c r="BB386" t="s">
        <v>1254</v>
      </c>
      <c r="BC386" t="e">
        <f>IFERROR(VLOOKUP(BB386,'class and classification'!$A$1:$B$338,2,FALSE),VLOOKUP(BB386,'class and classification'!$A$340:$B$378,2,FALSE))</f>
        <v>#N/A</v>
      </c>
      <c r="BD386" t="e">
        <f>IFERROR(VLOOKUP(BB386,'class and classification'!$A$1:$C$338,3,FALSE),VLOOKUP(BB386,'class and classification'!$A$340:$C$378,3,FALSE))</f>
        <v>#N/A</v>
      </c>
      <c r="BG386">
        <v>2.2000000000000002</v>
      </c>
      <c r="BH386">
        <v>2.4</v>
      </c>
      <c r="BI386">
        <v>10</v>
      </c>
      <c r="BJ386">
        <v>44.3</v>
      </c>
      <c r="BL386" t="s">
        <v>1254</v>
      </c>
      <c r="BM386" t="e">
        <f>IFERROR(VLOOKUP(BL386,'class and classification'!$A$1:$B$338,2,FALSE),VLOOKUP(BL386,'class and classification'!$A$340:$B$378,2,FALSE))</f>
        <v>#N/A</v>
      </c>
      <c r="BN386" t="e">
        <f>IFERROR(VLOOKUP(BL386,'class and classification'!$A$1:$C$338,3,FALSE),VLOOKUP(BL386,'class and classification'!$A$340:$C$378,3,FALSE))</f>
        <v>#N/A</v>
      </c>
      <c r="BP386">
        <v>49.49</v>
      </c>
      <c r="BQ386">
        <v>76.760000000000005</v>
      </c>
      <c r="BR386">
        <v>81.040000000000006</v>
      </c>
      <c r="BS386">
        <v>81.53</v>
      </c>
      <c r="BT386">
        <v>81.99</v>
      </c>
    </row>
    <row r="387" spans="1:72" x14ac:dyDescent="0.3">
      <c r="B387" t="s">
        <v>245</v>
      </c>
      <c r="C387" t="str">
        <f>IFERROR(VLOOKUP(B387,'class and classification'!$A$1:$B$338,2,FALSE),VLOOKUP(B387,'class and classification'!$A$340:$B$378,2,FALSE))</f>
        <v>Predominantly Rural</v>
      </c>
      <c r="D387" t="str">
        <f>IFERROR(VLOOKUP(B387,'class and classification'!$A$1:$C$338,3,FALSE),VLOOKUP(B387,'class and classification'!$A$340:$C$378,3,FALSE))</f>
        <v>SD</v>
      </c>
      <c r="E387">
        <v>84</v>
      </c>
      <c r="F387">
        <v>91</v>
      </c>
      <c r="G387">
        <v>93.4</v>
      </c>
      <c r="H387">
        <v>94.9</v>
      </c>
      <c r="I387">
        <v>95.9</v>
      </c>
      <c r="J387">
        <v>96</v>
      </c>
      <c r="AB387" t="s">
        <v>138</v>
      </c>
      <c r="AC387" t="str">
        <f>IFERROR(VLOOKUP(AB387,'class and classification'!$A$1:$B$338,2,FALSE),VLOOKUP(AB387,'class and classification'!$A$340:$B$378,2,FALSE))</f>
        <v>Predominantly Rural</v>
      </c>
      <c r="AD387" t="str">
        <f>IFERROR(VLOOKUP(AB387,'class and classification'!$A$1:$C$338,3,FALSE),VLOOKUP(AB387,'class and classification'!$A$340:$C$378,3,FALSE))</f>
        <v>SD</v>
      </c>
      <c r="AI387">
        <v>17.899999999999999</v>
      </c>
      <c r="AJ387">
        <v>31.6</v>
      </c>
      <c r="BB387" t="s">
        <v>1256</v>
      </c>
      <c r="BC387" t="e">
        <f>IFERROR(VLOOKUP(BB387,'class and classification'!$A$1:$B$338,2,FALSE),VLOOKUP(BB387,'class and classification'!$A$340:$B$378,2,FALSE))</f>
        <v>#N/A</v>
      </c>
      <c r="BD387" t="e">
        <f>IFERROR(VLOOKUP(BB387,'class and classification'!$A$1:$C$338,3,FALSE),VLOOKUP(BB387,'class and classification'!$A$340:$C$378,3,FALSE))</f>
        <v>#N/A</v>
      </c>
      <c r="BG387">
        <v>2.2999999999999998</v>
      </c>
      <c r="BH387">
        <v>7</v>
      </c>
      <c r="BI387">
        <v>16</v>
      </c>
      <c r="BJ387">
        <v>28.6</v>
      </c>
      <c r="BL387" t="s">
        <v>1256</v>
      </c>
      <c r="BM387" t="e">
        <f>IFERROR(VLOOKUP(BL387,'class and classification'!$A$1:$B$338,2,FALSE),VLOOKUP(BL387,'class and classification'!$A$340:$B$378,2,FALSE))</f>
        <v>#N/A</v>
      </c>
      <c r="BN387" t="e">
        <f>IFERROR(VLOOKUP(BL387,'class and classification'!$A$1:$C$338,3,FALSE),VLOOKUP(BL387,'class and classification'!$A$340:$C$378,3,FALSE))</f>
        <v>#N/A</v>
      </c>
      <c r="BP387">
        <v>25.15</v>
      </c>
      <c r="BQ387">
        <v>84.84</v>
      </c>
      <c r="BR387">
        <v>87.59</v>
      </c>
      <c r="BS387">
        <v>86.7</v>
      </c>
      <c r="BT387">
        <v>89.6</v>
      </c>
    </row>
    <row r="388" spans="1:72" x14ac:dyDescent="0.3">
      <c r="B388" t="s">
        <v>287</v>
      </c>
      <c r="C388" t="str">
        <f>IFERROR(VLOOKUP(B388,'class and classification'!$A$1:$B$338,2,FALSE),VLOOKUP(B388,'class and classification'!$A$340:$B$378,2,FALSE))</f>
        <v>Predominantly Rural</v>
      </c>
      <c r="D388" t="str">
        <f>IFERROR(VLOOKUP(B388,'class and classification'!$A$1:$C$338,3,FALSE),VLOOKUP(B388,'class and classification'!$A$340:$C$378,3,FALSE))</f>
        <v>SD</v>
      </c>
      <c r="E388">
        <v>82</v>
      </c>
      <c r="F388">
        <v>93</v>
      </c>
      <c r="G388">
        <v>95.4</v>
      </c>
      <c r="H388">
        <v>95.5</v>
      </c>
      <c r="I388">
        <v>96.2</v>
      </c>
      <c r="J388">
        <v>96.1</v>
      </c>
      <c r="AB388" t="s">
        <v>173</v>
      </c>
      <c r="AC388" t="str">
        <f>IFERROR(VLOOKUP(AB388,'class and classification'!$A$1:$B$338,2,FALSE),VLOOKUP(AB388,'class and classification'!$A$340:$B$378,2,FALSE))</f>
        <v>Predominantly Urban</v>
      </c>
      <c r="AD388" t="str">
        <f>IFERROR(VLOOKUP(AB388,'class and classification'!$A$1:$C$338,3,FALSE),VLOOKUP(AB388,'class and classification'!$A$340:$C$378,3,FALSE))</f>
        <v>SD</v>
      </c>
      <c r="AI388">
        <v>23</v>
      </c>
      <c r="AJ388">
        <v>37.4</v>
      </c>
      <c r="BB388" t="s">
        <v>1260</v>
      </c>
      <c r="BC388" t="e">
        <f>IFERROR(VLOOKUP(BB388,'class and classification'!$A$1:$B$338,2,FALSE),VLOOKUP(BB388,'class and classification'!$A$340:$B$378,2,FALSE))</f>
        <v>#N/A</v>
      </c>
      <c r="BD388" t="e">
        <f>IFERROR(VLOOKUP(BB388,'class and classification'!$A$1:$C$338,3,FALSE),VLOOKUP(BB388,'class and classification'!$A$340:$C$378,3,FALSE))</f>
        <v>#N/A</v>
      </c>
      <c r="BG388">
        <v>1.2</v>
      </c>
      <c r="BH388">
        <v>1.3</v>
      </c>
      <c r="BI388">
        <v>2.4</v>
      </c>
      <c r="BJ388">
        <v>2.8</v>
      </c>
      <c r="BL388" t="s">
        <v>1260</v>
      </c>
      <c r="BM388" t="e">
        <f>IFERROR(VLOOKUP(BL388,'class and classification'!$A$1:$B$338,2,FALSE),VLOOKUP(BL388,'class and classification'!$A$340:$B$378,2,FALSE))</f>
        <v>#N/A</v>
      </c>
      <c r="BN388" t="e">
        <f>IFERROR(VLOOKUP(BL388,'class and classification'!$A$1:$C$338,3,FALSE),VLOOKUP(BL388,'class and classification'!$A$340:$C$378,3,FALSE))</f>
        <v>#N/A</v>
      </c>
      <c r="BP388">
        <v>40.25</v>
      </c>
      <c r="BQ388">
        <v>82.74</v>
      </c>
      <c r="BR388">
        <v>81.45</v>
      </c>
      <c r="BS388">
        <v>81.150000000000006</v>
      </c>
      <c r="BT388">
        <v>85.35</v>
      </c>
    </row>
    <row r="389" spans="1:72" x14ac:dyDescent="0.3">
      <c r="B389" t="s">
        <v>303</v>
      </c>
      <c r="C389" t="str">
        <f>IFERROR(VLOOKUP(B389,'class and classification'!$A$1:$B$338,2,FALSE),VLOOKUP(B389,'class and classification'!$A$340:$B$378,2,FALSE))</f>
        <v>Predominantly Rural</v>
      </c>
      <c r="D389" t="str">
        <f>IFERROR(VLOOKUP(B389,'class and classification'!$A$1:$C$338,3,FALSE),VLOOKUP(B389,'class and classification'!$A$340:$C$378,3,FALSE))</f>
        <v>SD</v>
      </c>
      <c r="E389">
        <v>86</v>
      </c>
      <c r="F389">
        <v>89</v>
      </c>
      <c r="G389">
        <v>92</v>
      </c>
      <c r="H389">
        <v>95.300000000000011</v>
      </c>
      <c r="I389">
        <v>97.8</v>
      </c>
      <c r="J389">
        <v>98.7</v>
      </c>
      <c r="AB389" t="s">
        <v>315</v>
      </c>
      <c r="AC389" t="str">
        <f>IFERROR(VLOOKUP(AB389,'class and classification'!$A$1:$B$338,2,FALSE),VLOOKUP(AB389,'class and classification'!$A$340:$B$378,2,FALSE))</f>
        <v>Predominantly Urban</v>
      </c>
      <c r="AD389" t="str">
        <f>IFERROR(VLOOKUP(AB389,'class and classification'!$A$1:$C$338,3,FALSE),VLOOKUP(AB389,'class and classification'!$A$340:$C$378,3,FALSE))</f>
        <v>SD</v>
      </c>
      <c r="AI389">
        <v>33.6</v>
      </c>
      <c r="AJ389">
        <v>70.8</v>
      </c>
      <c r="BB389" t="s">
        <v>1262</v>
      </c>
      <c r="BC389" t="e">
        <f>IFERROR(VLOOKUP(BB389,'class and classification'!$A$1:$B$338,2,FALSE),VLOOKUP(BB389,'class and classification'!$A$340:$B$378,2,FALSE))</f>
        <v>#N/A</v>
      </c>
      <c r="BD389" t="e">
        <f>IFERROR(VLOOKUP(BB389,'class and classification'!$A$1:$C$338,3,FALSE),VLOOKUP(BB389,'class and classification'!$A$340:$C$378,3,FALSE))</f>
        <v>#N/A</v>
      </c>
      <c r="BG389">
        <v>2.5</v>
      </c>
      <c r="BH389">
        <v>6.2</v>
      </c>
      <c r="BI389">
        <v>11.3</v>
      </c>
      <c r="BJ389">
        <v>12.7</v>
      </c>
      <c r="BL389" t="s">
        <v>1262</v>
      </c>
      <c r="BM389" t="e">
        <f>IFERROR(VLOOKUP(BL389,'class and classification'!$A$1:$B$338,2,FALSE),VLOOKUP(BL389,'class and classification'!$A$340:$B$378,2,FALSE))</f>
        <v>#N/A</v>
      </c>
      <c r="BN389" t="e">
        <f>IFERROR(VLOOKUP(BL389,'class and classification'!$A$1:$C$338,3,FALSE),VLOOKUP(BL389,'class and classification'!$A$340:$C$378,3,FALSE))</f>
        <v>#N/A</v>
      </c>
      <c r="BP389">
        <v>43.89</v>
      </c>
      <c r="BQ389">
        <v>81.540000000000006</v>
      </c>
      <c r="BR389">
        <v>85.1</v>
      </c>
      <c r="BS389">
        <v>84.44</v>
      </c>
      <c r="BT389">
        <v>81.58</v>
      </c>
    </row>
    <row r="390" spans="1:72" x14ac:dyDescent="0.3">
      <c r="AB390" t="s">
        <v>90</v>
      </c>
      <c r="AC390" t="str">
        <f>IFERROR(VLOOKUP(AB390,'class and classification'!$A$1:$B$338,2,FALSE),VLOOKUP(AB390,'class and classification'!$A$340:$B$378,2,FALSE))</f>
        <v>Predominantly Rural</v>
      </c>
      <c r="AD390" t="str">
        <f>IFERROR(VLOOKUP(AB390,'class and classification'!$A$1:$C$338,3,FALSE),VLOOKUP(AB390,'class and classification'!$A$340:$C$378,3,FALSE))</f>
        <v>SD</v>
      </c>
      <c r="AI390">
        <v>10.199999999999999</v>
      </c>
      <c r="AJ390">
        <v>38</v>
      </c>
      <c r="BB390" t="s">
        <v>619</v>
      </c>
      <c r="BC390" t="e">
        <f>IFERROR(VLOOKUP(BB390,'class and classification'!$A$1:$B$338,2,FALSE),VLOOKUP(BB390,'class and classification'!$A$340:$B$378,2,FALSE))</f>
        <v>#N/A</v>
      </c>
      <c r="BD390" t="e">
        <f>IFERROR(VLOOKUP(BB390,'class and classification'!$A$1:$C$338,3,FALSE),VLOOKUP(BB390,'class and classification'!$A$340:$C$378,3,FALSE))</f>
        <v>#N/A</v>
      </c>
      <c r="BG390">
        <v>5.9</v>
      </c>
      <c r="BH390">
        <v>7</v>
      </c>
      <c r="BI390">
        <v>8.6999999999999993</v>
      </c>
      <c r="BJ390">
        <v>12.3</v>
      </c>
      <c r="BL390" t="s">
        <v>619</v>
      </c>
      <c r="BM390" t="e">
        <f>IFERROR(VLOOKUP(BL390,'class and classification'!$A$1:$B$338,2,FALSE),VLOOKUP(BL390,'class and classification'!$A$340:$B$378,2,FALSE))</f>
        <v>#N/A</v>
      </c>
      <c r="BN390" t="e">
        <f>IFERROR(VLOOKUP(BL390,'class and classification'!$A$1:$C$338,3,FALSE),VLOOKUP(BL390,'class and classification'!$A$340:$C$378,3,FALSE))</f>
        <v>#N/A</v>
      </c>
      <c r="BP390">
        <v>32.33</v>
      </c>
      <c r="BQ390">
        <v>68.27</v>
      </c>
      <c r="BR390">
        <v>70.38</v>
      </c>
      <c r="BS390">
        <v>72.489999999999995</v>
      </c>
      <c r="BT390">
        <v>71.209999999999994</v>
      </c>
    </row>
    <row r="391" spans="1:72" x14ac:dyDescent="0.3">
      <c r="A391" t="s">
        <v>233</v>
      </c>
      <c r="AB391" t="s">
        <v>105</v>
      </c>
      <c r="AC391" t="str">
        <f>IFERROR(VLOOKUP(AB391,'class and classification'!$A$1:$B$338,2,FALSE),VLOOKUP(AB391,'class and classification'!$A$340:$B$378,2,FALSE))</f>
        <v>Predominantly Urban</v>
      </c>
      <c r="AD391" t="str">
        <f>IFERROR(VLOOKUP(AB391,'class and classification'!$A$1:$C$338,3,FALSE),VLOOKUP(AB391,'class and classification'!$A$340:$C$378,3,FALSE))</f>
        <v>SD</v>
      </c>
      <c r="AI391">
        <v>62.4</v>
      </c>
      <c r="AJ391">
        <v>63.7</v>
      </c>
      <c r="BB391" t="s">
        <v>628</v>
      </c>
      <c r="BC391" t="e">
        <f>IFERROR(VLOOKUP(BB391,'class and classification'!$A$1:$B$338,2,FALSE),VLOOKUP(BB391,'class and classification'!$A$340:$B$378,2,FALSE))</f>
        <v>#N/A</v>
      </c>
      <c r="BD391" t="e">
        <f>IFERROR(VLOOKUP(BB391,'class and classification'!$A$1:$C$338,3,FALSE),VLOOKUP(BB391,'class and classification'!$A$340:$C$378,3,FALSE))</f>
        <v>#N/A</v>
      </c>
      <c r="BG391">
        <v>3.4</v>
      </c>
      <c r="BH391">
        <v>4.2</v>
      </c>
      <c r="BI391">
        <v>7.5</v>
      </c>
      <c r="BJ391">
        <v>9.6</v>
      </c>
      <c r="BL391" t="s">
        <v>628</v>
      </c>
      <c r="BM391" t="e">
        <f>IFERROR(VLOOKUP(BL391,'class and classification'!$A$1:$B$338,2,FALSE),VLOOKUP(BL391,'class and classification'!$A$340:$B$378,2,FALSE))</f>
        <v>#N/A</v>
      </c>
      <c r="BN391" t="e">
        <f>IFERROR(VLOOKUP(BL391,'class and classification'!$A$1:$C$338,3,FALSE),VLOOKUP(BL391,'class and classification'!$A$340:$C$378,3,FALSE))</f>
        <v>#N/A</v>
      </c>
      <c r="BP391">
        <v>62.88</v>
      </c>
      <c r="BQ391">
        <v>85.27</v>
      </c>
      <c r="BR391">
        <v>85.56</v>
      </c>
      <c r="BS391">
        <v>89.72</v>
      </c>
      <c r="BT391">
        <v>89.57</v>
      </c>
    </row>
    <row r="392" spans="1:72" x14ac:dyDescent="0.3">
      <c r="B392" t="s">
        <v>1313</v>
      </c>
      <c r="C392" t="e">
        <f>IFERROR(VLOOKUP(B392,'class and classification'!$A$1:$B$338,2,FALSE),VLOOKUP(B392,'class and classification'!$A$340:$B$378,2,FALSE))</f>
        <v>#N/A</v>
      </c>
      <c r="D392" t="e">
        <f>IFERROR(VLOOKUP(B392,'class and classification'!$A$1:$C$338,3,FALSE),VLOOKUP(B392,'class and classification'!$A$340:$C$378,3,FALSE))</f>
        <v>#N/A</v>
      </c>
      <c r="AB392" t="s">
        <v>171</v>
      </c>
      <c r="AC392" t="str">
        <f>IFERROR(VLOOKUP(AB392,'class and classification'!$A$1:$B$338,2,FALSE),VLOOKUP(AB392,'class and classification'!$A$340:$B$378,2,FALSE))</f>
        <v>Predominantly Rural</v>
      </c>
      <c r="AD392" t="str">
        <f>IFERROR(VLOOKUP(AB392,'class and classification'!$A$1:$C$338,3,FALSE),VLOOKUP(AB392,'class and classification'!$A$340:$C$378,3,FALSE))</f>
        <v>SD</v>
      </c>
      <c r="AI392">
        <v>4.5999999999999996</v>
      </c>
      <c r="AJ392">
        <v>10.9</v>
      </c>
      <c r="BB392" t="s">
        <v>1037</v>
      </c>
      <c r="BC392" t="e">
        <f>IFERROR(VLOOKUP(BB392,'class and classification'!$A$1:$B$338,2,FALSE),VLOOKUP(BB392,'class and classification'!$A$340:$B$378,2,FALSE))</f>
        <v>#N/A</v>
      </c>
      <c r="BD392" t="e">
        <f>IFERROR(VLOOKUP(BB392,'class and classification'!$A$1:$C$338,3,FALSE),VLOOKUP(BB392,'class and classification'!$A$340:$C$378,3,FALSE))</f>
        <v>#N/A</v>
      </c>
      <c r="BG392">
        <v>1.4</v>
      </c>
      <c r="BH392">
        <v>13.1</v>
      </c>
      <c r="BI392">
        <v>34.9</v>
      </c>
      <c r="BJ392">
        <v>58.4</v>
      </c>
      <c r="BL392" t="s">
        <v>1037</v>
      </c>
      <c r="BM392" t="e">
        <f>IFERROR(VLOOKUP(BL392,'class and classification'!$A$1:$B$338,2,FALSE),VLOOKUP(BL392,'class and classification'!$A$340:$B$378,2,FALSE))</f>
        <v>#N/A</v>
      </c>
      <c r="BN392" t="e">
        <f>IFERROR(VLOOKUP(BL392,'class and classification'!$A$1:$C$338,3,FALSE),VLOOKUP(BL392,'class and classification'!$A$340:$C$378,3,FALSE))</f>
        <v>#N/A</v>
      </c>
      <c r="BO392">
        <v>65.83</v>
      </c>
      <c r="BP392">
        <v>75.510000000000005</v>
      </c>
      <c r="BQ392">
        <v>90.48</v>
      </c>
      <c r="BR392">
        <v>91.86</v>
      </c>
      <c r="BS392">
        <v>91.02</v>
      </c>
      <c r="BT392">
        <v>92.18</v>
      </c>
    </row>
    <row r="393" spans="1:72" x14ac:dyDescent="0.3">
      <c r="B393" t="s">
        <v>1314</v>
      </c>
      <c r="C393" t="e">
        <f>IFERROR(VLOOKUP(B393,'class and classification'!$A$1:$B$338,2,FALSE),VLOOKUP(B393,'class and classification'!$A$340:$B$378,2,FALSE))</f>
        <v>#N/A</v>
      </c>
      <c r="D393" t="e">
        <f>IFERROR(VLOOKUP(B393,'class and classification'!$A$1:$C$338,3,FALSE),VLOOKUP(B393,'class and classification'!$A$340:$C$378,3,FALSE))</f>
        <v>#N/A</v>
      </c>
      <c r="AB393" t="s">
        <v>182</v>
      </c>
      <c r="AC393" t="str">
        <f>IFERROR(VLOOKUP(AB393,'class and classification'!$A$1:$B$338,2,FALSE),VLOOKUP(AB393,'class and classification'!$A$340:$B$378,2,FALSE))</f>
        <v>Predominantly Rural</v>
      </c>
      <c r="AD393" t="str">
        <f>IFERROR(VLOOKUP(AB393,'class and classification'!$A$1:$C$338,3,FALSE),VLOOKUP(AB393,'class and classification'!$A$340:$C$378,3,FALSE))</f>
        <v>SD</v>
      </c>
      <c r="AI393">
        <v>4.7</v>
      </c>
      <c r="AJ393">
        <v>27.3</v>
      </c>
      <c r="BB393" t="s">
        <v>1044</v>
      </c>
      <c r="BC393" t="e">
        <f>IFERROR(VLOOKUP(BB393,'class and classification'!$A$1:$B$338,2,FALSE),VLOOKUP(BB393,'class and classification'!$A$340:$B$378,2,FALSE))</f>
        <v>#N/A</v>
      </c>
      <c r="BD393" t="e">
        <f>IFERROR(VLOOKUP(BB393,'class and classification'!$A$1:$C$338,3,FALSE),VLOOKUP(BB393,'class and classification'!$A$340:$C$378,3,FALSE))</f>
        <v>#N/A</v>
      </c>
      <c r="BG393">
        <v>1.2</v>
      </c>
      <c r="BH393">
        <v>2.7</v>
      </c>
      <c r="BI393">
        <v>6.9</v>
      </c>
      <c r="BJ393">
        <v>13.7</v>
      </c>
      <c r="BL393" t="s">
        <v>1044</v>
      </c>
      <c r="BM393" t="e">
        <f>IFERROR(VLOOKUP(BL393,'class and classification'!$A$1:$B$338,2,FALSE),VLOOKUP(BL393,'class and classification'!$A$340:$B$378,2,FALSE))</f>
        <v>#N/A</v>
      </c>
      <c r="BN393" t="e">
        <f>IFERROR(VLOOKUP(BL393,'class and classification'!$A$1:$C$338,3,FALSE),VLOOKUP(BL393,'class and classification'!$A$340:$C$378,3,FALSE))</f>
        <v>#N/A</v>
      </c>
      <c r="BO393">
        <v>1.7500000000000002</v>
      </c>
      <c r="BP393">
        <v>32.1</v>
      </c>
      <c r="BQ393">
        <v>61.31</v>
      </c>
      <c r="BR393">
        <v>62.13</v>
      </c>
      <c r="BS393">
        <v>62.24</v>
      </c>
      <c r="BT393">
        <v>65.03</v>
      </c>
    </row>
    <row r="394" spans="1:72" x14ac:dyDescent="0.3">
      <c r="B394" t="s">
        <v>1315</v>
      </c>
      <c r="C394" t="e">
        <f>IFERROR(VLOOKUP(B394,'class and classification'!$A$1:$B$338,2,FALSE),VLOOKUP(B394,'class and classification'!$A$340:$B$378,2,FALSE))</f>
        <v>#N/A</v>
      </c>
      <c r="D394" t="e">
        <f>IFERROR(VLOOKUP(B394,'class and classification'!$A$1:$C$338,3,FALSE),VLOOKUP(B394,'class and classification'!$A$340:$C$378,3,FALSE))</f>
        <v>#N/A</v>
      </c>
      <c r="AB394" t="s">
        <v>240</v>
      </c>
      <c r="AC394" t="str">
        <f>IFERROR(VLOOKUP(AB394,'class and classification'!$A$1:$B$338,2,FALSE),VLOOKUP(AB394,'class and classification'!$A$340:$B$378,2,FALSE))</f>
        <v>Predominantly Rural</v>
      </c>
      <c r="AD394" t="str">
        <f>IFERROR(VLOOKUP(AB394,'class and classification'!$A$1:$C$338,3,FALSE),VLOOKUP(AB394,'class and classification'!$A$340:$C$378,3,FALSE))</f>
        <v>SD</v>
      </c>
      <c r="AI394">
        <v>17.7</v>
      </c>
      <c r="AJ394">
        <v>23.9</v>
      </c>
      <c r="BB394" t="s">
        <v>668</v>
      </c>
      <c r="BC394" t="e">
        <f>IFERROR(VLOOKUP(BB394,'class and classification'!$A$1:$B$338,2,FALSE),VLOOKUP(BB394,'class and classification'!$A$340:$B$378,2,FALSE))</f>
        <v>#N/A</v>
      </c>
      <c r="BD394" t="e">
        <f>IFERROR(VLOOKUP(BB394,'class and classification'!$A$1:$C$338,3,FALSE),VLOOKUP(BB394,'class and classification'!$A$340:$C$378,3,FALSE))</f>
        <v>#N/A</v>
      </c>
      <c r="BG394">
        <v>0.8</v>
      </c>
      <c r="BH394">
        <v>1.4</v>
      </c>
      <c r="BI394">
        <v>1.9</v>
      </c>
      <c r="BJ394">
        <v>11.3</v>
      </c>
      <c r="BL394" t="s">
        <v>668</v>
      </c>
      <c r="BM394" t="e">
        <f>IFERROR(VLOOKUP(BL394,'class and classification'!$A$1:$B$338,2,FALSE),VLOOKUP(BL394,'class and classification'!$A$340:$B$378,2,FALSE))</f>
        <v>#N/A</v>
      </c>
      <c r="BN394" t="e">
        <f>IFERROR(VLOOKUP(BL394,'class and classification'!$A$1:$C$338,3,FALSE),VLOOKUP(BL394,'class and classification'!$A$340:$C$378,3,FALSE))</f>
        <v>#N/A</v>
      </c>
      <c r="BO394">
        <v>8.68</v>
      </c>
      <c r="BP394">
        <v>52.27</v>
      </c>
      <c r="BQ394">
        <v>76.52</v>
      </c>
      <c r="BR394">
        <v>82.26</v>
      </c>
      <c r="BS394">
        <v>81.31</v>
      </c>
      <c r="BT394">
        <v>79.81</v>
      </c>
    </row>
    <row r="395" spans="1:72" x14ac:dyDescent="0.3">
      <c r="B395" t="s">
        <v>1316</v>
      </c>
      <c r="C395" t="e">
        <f>IFERROR(VLOOKUP(B395,'class and classification'!$A$1:$B$338,2,FALSE),VLOOKUP(B395,'class and classification'!$A$340:$B$378,2,FALSE))</f>
        <v>#N/A</v>
      </c>
      <c r="D395" t="e">
        <f>IFERROR(VLOOKUP(B395,'class and classification'!$A$1:$C$338,3,FALSE),VLOOKUP(B395,'class and classification'!$A$340:$C$378,3,FALSE))</f>
        <v>#N/A</v>
      </c>
      <c r="AB395" t="s">
        <v>272</v>
      </c>
      <c r="AC395" t="str">
        <f>IFERROR(VLOOKUP(AB395,'class and classification'!$A$1:$B$338,2,FALSE),VLOOKUP(AB395,'class and classification'!$A$340:$B$378,2,FALSE))</f>
        <v>Predominantly Rural</v>
      </c>
      <c r="AD395" t="str">
        <f>IFERROR(VLOOKUP(AB395,'class and classification'!$A$1:$C$338,3,FALSE),VLOOKUP(AB395,'class and classification'!$A$340:$C$378,3,FALSE))</f>
        <v>SD</v>
      </c>
      <c r="AI395">
        <v>8.4</v>
      </c>
      <c r="AJ395">
        <v>12.1</v>
      </c>
      <c r="BB395" t="s">
        <v>892</v>
      </c>
      <c r="BC395" t="e">
        <f>IFERROR(VLOOKUP(BB395,'class and classification'!$A$1:$B$338,2,FALSE),VLOOKUP(BB395,'class and classification'!$A$340:$B$378,2,FALSE))</f>
        <v>#N/A</v>
      </c>
      <c r="BD395" t="e">
        <f>IFERROR(VLOOKUP(BB395,'class and classification'!$A$1:$C$338,3,FALSE),VLOOKUP(BB395,'class and classification'!$A$340:$C$378,3,FALSE))</f>
        <v>#N/A</v>
      </c>
      <c r="BG395">
        <v>0.5</v>
      </c>
      <c r="BH395">
        <v>0.9</v>
      </c>
      <c r="BI395">
        <v>1.6</v>
      </c>
      <c r="BJ395">
        <v>1.8</v>
      </c>
      <c r="BL395" t="s">
        <v>892</v>
      </c>
      <c r="BM395" t="e">
        <f>IFERROR(VLOOKUP(BL395,'class and classification'!$A$1:$B$338,2,FALSE),VLOOKUP(BL395,'class and classification'!$A$340:$B$378,2,FALSE))</f>
        <v>#N/A</v>
      </c>
      <c r="BN395" t="e">
        <f>IFERROR(VLOOKUP(BL395,'class and classification'!$A$1:$C$338,3,FALSE),VLOOKUP(BL395,'class and classification'!$A$340:$C$378,3,FALSE))</f>
        <v>#N/A</v>
      </c>
      <c r="BO395">
        <v>0.66</v>
      </c>
      <c r="BP395">
        <v>0.64</v>
      </c>
      <c r="BQ395">
        <v>45.85</v>
      </c>
      <c r="BR395">
        <v>56.94</v>
      </c>
      <c r="BS395">
        <v>57.27</v>
      </c>
      <c r="BT395">
        <v>59.07</v>
      </c>
    </row>
    <row r="396" spans="1:72" x14ac:dyDescent="0.3">
      <c r="B396" t="s">
        <v>1317</v>
      </c>
      <c r="C396" t="e">
        <f>IFERROR(VLOOKUP(B396,'class and classification'!$A$1:$B$338,2,FALSE),VLOOKUP(B396,'class and classification'!$A$340:$B$378,2,FALSE))</f>
        <v>#N/A</v>
      </c>
      <c r="D396" t="e">
        <f>IFERROR(VLOOKUP(B396,'class and classification'!$A$1:$C$338,3,FALSE),VLOOKUP(B396,'class and classification'!$A$340:$C$378,3,FALSE))</f>
        <v>#N/A</v>
      </c>
      <c r="AB396" t="s">
        <v>282</v>
      </c>
      <c r="AC396" t="str">
        <f>IFERROR(VLOOKUP(AB396,'class and classification'!$A$1:$B$338,2,FALSE),VLOOKUP(AB396,'class and classification'!$A$340:$B$378,2,FALSE))</f>
        <v>Predominantly Rural</v>
      </c>
      <c r="AD396" t="str">
        <f>IFERROR(VLOOKUP(AB396,'class and classification'!$A$1:$C$338,3,FALSE),VLOOKUP(AB396,'class and classification'!$A$340:$C$378,3,FALSE))</f>
        <v>SD</v>
      </c>
      <c r="AI396">
        <v>3.5</v>
      </c>
      <c r="AJ396">
        <v>6.1</v>
      </c>
      <c r="BB396" t="s">
        <v>682</v>
      </c>
      <c r="BC396" t="e">
        <f>IFERROR(VLOOKUP(BB396,'class and classification'!$A$1:$B$338,2,FALSE),VLOOKUP(BB396,'class and classification'!$A$340:$B$378,2,FALSE))</f>
        <v>#N/A</v>
      </c>
      <c r="BD396" t="e">
        <f>IFERROR(VLOOKUP(BB396,'class and classification'!$A$1:$C$338,3,FALSE),VLOOKUP(BB396,'class and classification'!$A$340:$C$378,3,FALSE))</f>
        <v>#N/A</v>
      </c>
      <c r="BG396">
        <v>0.1</v>
      </c>
      <c r="BH396">
        <v>0.6</v>
      </c>
      <c r="BI396">
        <v>2.7</v>
      </c>
      <c r="BJ396">
        <v>21.1</v>
      </c>
      <c r="BL396" t="s">
        <v>682</v>
      </c>
      <c r="BM396" t="e">
        <f>IFERROR(VLOOKUP(BL396,'class and classification'!$A$1:$B$338,2,FALSE),VLOOKUP(BL396,'class and classification'!$A$340:$B$378,2,FALSE))</f>
        <v>#N/A</v>
      </c>
      <c r="BN396" t="e">
        <f>IFERROR(VLOOKUP(BL396,'class and classification'!$A$1:$C$338,3,FALSE),VLOOKUP(BL396,'class and classification'!$A$340:$C$378,3,FALSE))</f>
        <v>#N/A</v>
      </c>
      <c r="BO396">
        <v>15.790000000000001</v>
      </c>
      <c r="BP396">
        <v>20.75</v>
      </c>
      <c r="BQ396">
        <v>77.52</v>
      </c>
      <c r="BR396">
        <v>85.16</v>
      </c>
      <c r="BS396">
        <v>84.15</v>
      </c>
      <c r="BT396">
        <v>87.24</v>
      </c>
    </row>
    <row r="397" spans="1:72" x14ac:dyDescent="0.3">
      <c r="AB397" t="s">
        <v>299</v>
      </c>
      <c r="AC397" t="str">
        <f>IFERROR(VLOOKUP(AB397,'class and classification'!$A$1:$B$338,2,FALSE),VLOOKUP(AB397,'class and classification'!$A$340:$B$378,2,FALSE))</f>
        <v>Predominantly Rural</v>
      </c>
      <c r="AD397" t="str">
        <f>IFERROR(VLOOKUP(AB397,'class and classification'!$A$1:$C$338,3,FALSE),VLOOKUP(AB397,'class and classification'!$A$340:$C$378,3,FALSE))</f>
        <v>SD</v>
      </c>
      <c r="AI397">
        <v>22.6</v>
      </c>
      <c r="AJ397">
        <v>34.5</v>
      </c>
      <c r="BB397" t="s">
        <v>1141</v>
      </c>
      <c r="BC397" t="e">
        <f>IFERROR(VLOOKUP(BB397,'class and classification'!$A$1:$B$338,2,FALSE),VLOOKUP(BB397,'class and classification'!$A$340:$B$378,2,FALSE))</f>
        <v>#N/A</v>
      </c>
      <c r="BD397" t="e">
        <f>IFERROR(VLOOKUP(BB397,'class and classification'!$A$1:$C$338,3,FALSE),VLOOKUP(BB397,'class and classification'!$A$340:$C$378,3,FALSE))</f>
        <v>#N/A</v>
      </c>
      <c r="BG397">
        <v>1.8</v>
      </c>
      <c r="BH397">
        <v>4.2</v>
      </c>
      <c r="BI397">
        <v>6.4</v>
      </c>
      <c r="BJ397">
        <v>8</v>
      </c>
      <c r="BL397" t="s">
        <v>1141</v>
      </c>
      <c r="BM397" t="e">
        <f>IFERROR(VLOOKUP(BL397,'class and classification'!$A$1:$B$338,2,FALSE),VLOOKUP(BL397,'class and classification'!$A$340:$B$378,2,FALSE))</f>
        <v>#N/A</v>
      </c>
      <c r="BN397" t="e">
        <f>IFERROR(VLOOKUP(BL397,'class and classification'!$A$1:$C$338,3,FALSE),VLOOKUP(BL397,'class and classification'!$A$340:$C$378,3,FALSE))</f>
        <v>#N/A</v>
      </c>
      <c r="BO397">
        <v>2.25</v>
      </c>
      <c r="BP397">
        <v>18.510000000000002</v>
      </c>
      <c r="BQ397">
        <v>59.53</v>
      </c>
      <c r="BR397">
        <v>64.41</v>
      </c>
      <c r="BS397">
        <v>67.180000000000007</v>
      </c>
      <c r="BT397">
        <v>70.58</v>
      </c>
    </row>
    <row r="398" spans="1:72" x14ac:dyDescent="0.3">
      <c r="A398" t="s">
        <v>339</v>
      </c>
      <c r="B398" t="s">
        <v>339</v>
      </c>
      <c r="C398" t="str">
        <f>IFERROR(VLOOKUP(B398,'class and classification'!$A$1:$B$338,2,FALSE),VLOOKUP(B398,'class and classification'!$A$340:$B$378,2,FALSE))</f>
        <v>Predominantly Rural</v>
      </c>
      <c r="D398" t="str">
        <f>IFERROR(VLOOKUP(B398,'class and classification'!$A$1:$C$338,3,FALSE),VLOOKUP(B398,'class and classification'!$A$340:$C$378,3,FALSE))</f>
        <v>SC</v>
      </c>
      <c r="AB398" t="s">
        <v>62</v>
      </c>
      <c r="AC398" t="str">
        <f>IFERROR(VLOOKUP(AB398,'class and classification'!$A$1:$B$338,2,FALSE),VLOOKUP(AB398,'class and classification'!$A$340:$B$378,2,FALSE))</f>
        <v>Predominantly Urban</v>
      </c>
      <c r="AD398" t="str">
        <f>IFERROR(VLOOKUP(AB398,'class and classification'!$A$1:$C$338,3,FALSE),VLOOKUP(AB398,'class and classification'!$A$340:$C$378,3,FALSE))</f>
        <v>SD</v>
      </c>
      <c r="AI398">
        <v>5.5</v>
      </c>
      <c r="AJ398">
        <v>63.4</v>
      </c>
      <c r="BB398" t="s">
        <v>678</v>
      </c>
      <c r="BC398" t="e">
        <f>IFERROR(VLOOKUP(BB398,'class and classification'!$A$1:$B$338,2,FALSE),VLOOKUP(BB398,'class and classification'!$A$340:$B$378,2,FALSE))</f>
        <v>#N/A</v>
      </c>
      <c r="BD398" t="e">
        <f>IFERROR(VLOOKUP(BB398,'class and classification'!$A$1:$C$338,3,FALSE),VLOOKUP(BB398,'class and classification'!$A$340:$C$378,3,FALSE))</f>
        <v>#N/A</v>
      </c>
      <c r="BG398">
        <v>0.2</v>
      </c>
      <c r="BH398">
        <v>0.7</v>
      </c>
      <c r="BI398">
        <v>0.9</v>
      </c>
      <c r="BJ398">
        <v>23.3</v>
      </c>
      <c r="BL398" t="s">
        <v>678</v>
      </c>
      <c r="BM398" t="e">
        <f>IFERROR(VLOOKUP(BL398,'class and classification'!$A$1:$B$338,2,FALSE),VLOOKUP(BL398,'class and classification'!$A$340:$B$378,2,FALSE))</f>
        <v>#N/A</v>
      </c>
      <c r="BN398" t="e">
        <f>IFERROR(VLOOKUP(BL398,'class and classification'!$A$1:$C$338,3,FALSE),VLOOKUP(BL398,'class and classification'!$A$340:$C$378,3,FALSE))</f>
        <v>#N/A</v>
      </c>
      <c r="BO398">
        <v>91.210000000000008</v>
      </c>
      <c r="BP398">
        <v>77.2</v>
      </c>
      <c r="BQ398">
        <v>88.05</v>
      </c>
      <c r="BR398">
        <v>94.71</v>
      </c>
      <c r="BS398">
        <v>95.79</v>
      </c>
      <c r="BT398">
        <v>96</v>
      </c>
    </row>
    <row r="399" spans="1:72" x14ac:dyDescent="0.3">
      <c r="B399" t="s">
        <v>169</v>
      </c>
      <c r="C399" t="str">
        <f>IFERROR(VLOOKUP(B399,'class and classification'!$A$1:$B$338,2,FALSE),VLOOKUP(B399,'class and classification'!$A$340:$B$378,2,FALSE))</f>
        <v>Predominantly Rural</v>
      </c>
      <c r="D399" t="str">
        <f>IFERROR(VLOOKUP(B399,'class and classification'!$A$1:$C$338,3,FALSE),VLOOKUP(B399,'class and classification'!$A$340:$C$378,3,FALSE))</f>
        <v>SD</v>
      </c>
      <c r="E399">
        <v>76</v>
      </c>
      <c r="F399">
        <v>80</v>
      </c>
      <c r="G399">
        <v>82.9</v>
      </c>
      <c r="H399">
        <v>83.699999999999989</v>
      </c>
      <c r="I399">
        <v>84</v>
      </c>
      <c r="J399">
        <v>87.5</v>
      </c>
      <c r="AB399" t="s">
        <v>73</v>
      </c>
      <c r="AC399" t="str">
        <f>IFERROR(VLOOKUP(AB399,'class and classification'!$A$1:$B$338,2,FALSE),VLOOKUP(AB399,'class and classification'!$A$340:$B$378,2,FALSE))</f>
        <v>Predominantly Rural</v>
      </c>
      <c r="AD399" t="str">
        <f>IFERROR(VLOOKUP(AB399,'class and classification'!$A$1:$C$338,3,FALSE),VLOOKUP(AB399,'class and classification'!$A$340:$C$378,3,FALSE))</f>
        <v>SD</v>
      </c>
      <c r="AI399">
        <v>36.5</v>
      </c>
      <c r="AJ399">
        <v>39.200000000000003</v>
      </c>
      <c r="BB399" t="s">
        <v>1145</v>
      </c>
      <c r="BC399" t="e">
        <f>IFERROR(VLOOKUP(BB399,'class and classification'!$A$1:$B$338,2,FALSE),VLOOKUP(BB399,'class and classification'!$A$340:$B$378,2,FALSE))</f>
        <v>#N/A</v>
      </c>
      <c r="BD399" t="e">
        <f>IFERROR(VLOOKUP(BB399,'class and classification'!$A$1:$C$338,3,FALSE),VLOOKUP(BB399,'class and classification'!$A$340:$C$378,3,FALSE))</f>
        <v>#N/A</v>
      </c>
      <c r="BG399">
        <v>2.7</v>
      </c>
      <c r="BH399">
        <v>4.5999999999999996</v>
      </c>
      <c r="BI399">
        <v>35</v>
      </c>
      <c r="BJ399">
        <v>39.5</v>
      </c>
      <c r="BL399" t="s">
        <v>1145</v>
      </c>
      <c r="BM399" t="e">
        <f>IFERROR(VLOOKUP(BL399,'class and classification'!$A$1:$B$338,2,FALSE),VLOOKUP(BL399,'class and classification'!$A$340:$B$378,2,FALSE))</f>
        <v>#N/A</v>
      </c>
      <c r="BN399" t="e">
        <f>IFERROR(VLOOKUP(BL399,'class and classification'!$A$1:$C$338,3,FALSE),VLOOKUP(BL399,'class and classification'!$A$340:$C$378,3,FALSE))</f>
        <v>#N/A</v>
      </c>
      <c r="BO399">
        <v>5.9499999999999993</v>
      </c>
      <c r="BP399">
        <v>27.06</v>
      </c>
      <c r="BQ399">
        <v>69.41</v>
      </c>
      <c r="BR399">
        <v>74.760000000000005</v>
      </c>
      <c r="BS399">
        <v>76.12</v>
      </c>
      <c r="BT399">
        <v>76.45</v>
      </c>
    </row>
    <row r="400" spans="1:72" x14ac:dyDescent="0.3">
      <c r="B400" t="s">
        <v>228</v>
      </c>
      <c r="C400" t="str">
        <f>IFERROR(VLOOKUP(B400,'class and classification'!$A$1:$B$338,2,FALSE),VLOOKUP(B400,'class and classification'!$A$340:$B$378,2,FALSE))</f>
        <v>Predominantly Rural</v>
      </c>
      <c r="D400" t="str">
        <f>IFERROR(VLOOKUP(B400,'class and classification'!$A$1:$C$338,3,FALSE),VLOOKUP(B400,'class and classification'!$A$340:$C$378,3,FALSE))</f>
        <v>SD</v>
      </c>
      <c r="E400">
        <v>80</v>
      </c>
      <c r="F400">
        <v>87</v>
      </c>
      <c r="G400">
        <v>89.7</v>
      </c>
      <c r="H400">
        <v>90.7</v>
      </c>
      <c r="I400">
        <v>91.1</v>
      </c>
      <c r="J400">
        <v>93.7</v>
      </c>
      <c r="AB400" t="s">
        <v>109</v>
      </c>
      <c r="AC400" t="str">
        <f>IFERROR(VLOOKUP(AB400,'class and classification'!$A$1:$B$338,2,FALSE),VLOOKUP(AB400,'class and classification'!$A$340:$B$378,2,FALSE))</f>
        <v>Predominantly Rural</v>
      </c>
      <c r="AD400" t="str">
        <f>IFERROR(VLOOKUP(AB400,'class and classification'!$A$1:$C$338,3,FALSE),VLOOKUP(AB400,'class and classification'!$A$340:$C$378,3,FALSE))</f>
        <v>SD</v>
      </c>
      <c r="AI400">
        <v>17.5</v>
      </c>
      <c r="AJ400">
        <v>29.8</v>
      </c>
      <c r="BB400" t="s">
        <v>1198</v>
      </c>
      <c r="BC400" t="e">
        <f>IFERROR(VLOOKUP(BB400,'class and classification'!$A$1:$B$338,2,FALSE),VLOOKUP(BB400,'class and classification'!$A$340:$B$378,2,FALSE))</f>
        <v>#N/A</v>
      </c>
      <c r="BD400" t="e">
        <f>IFERROR(VLOOKUP(BB400,'class and classification'!$A$1:$C$338,3,FALSE),VLOOKUP(BB400,'class and classification'!$A$340:$C$378,3,FALSE))</f>
        <v>#N/A</v>
      </c>
      <c r="BG400">
        <v>0.2</v>
      </c>
      <c r="BH400">
        <v>2.4</v>
      </c>
      <c r="BI400">
        <v>17.899999999999999</v>
      </c>
      <c r="BJ400">
        <v>22.7</v>
      </c>
      <c r="BL400" t="s">
        <v>1198</v>
      </c>
      <c r="BM400" t="e">
        <f>IFERROR(VLOOKUP(BL400,'class and classification'!$A$1:$B$338,2,FALSE),VLOOKUP(BL400,'class and classification'!$A$340:$B$378,2,FALSE))</f>
        <v>#N/A</v>
      </c>
      <c r="BN400" t="e">
        <f>IFERROR(VLOOKUP(BL400,'class and classification'!$A$1:$C$338,3,FALSE),VLOOKUP(BL400,'class and classification'!$A$340:$C$378,3,FALSE))</f>
        <v>#N/A</v>
      </c>
      <c r="BO400">
        <v>53.5</v>
      </c>
      <c r="BP400">
        <v>64.12</v>
      </c>
      <c r="BQ400">
        <v>78.73</v>
      </c>
      <c r="BR400">
        <v>86.92</v>
      </c>
      <c r="BS400">
        <v>85.51</v>
      </c>
      <c r="BT400">
        <v>85.95</v>
      </c>
    </row>
    <row r="401" spans="1:72" x14ac:dyDescent="0.3">
      <c r="B401" t="s">
        <v>247</v>
      </c>
      <c r="C401" t="str">
        <f>IFERROR(VLOOKUP(B401,'class and classification'!$A$1:$B$338,2,FALSE),VLOOKUP(B401,'class and classification'!$A$340:$B$378,2,FALSE))</f>
        <v>Predominantly Rural</v>
      </c>
      <c r="D401" t="str">
        <f>IFERROR(VLOOKUP(B401,'class and classification'!$A$1:$C$338,3,FALSE),VLOOKUP(B401,'class and classification'!$A$340:$C$378,3,FALSE))</f>
        <v>SD</v>
      </c>
      <c r="E401">
        <v>79</v>
      </c>
      <c r="F401">
        <v>86</v>
      </c>
      <c r="G401">
        <v>87.3</v>
      </c>
      <c r="H401">
        <v>87.300000000000011</v>
      </c>
      <c r="I401">
        <v>88</v>
      </c>
      <c r="J401">
        <v>88.7</v>
      </c>
      <c r="AB401" t="s">
        <v>113</v>
      </c>
      <c r="AC401" t="str">
        <f>IFERROR(VLOOKUP(AB401,'class and classification'!$A$1:$B$338,2,FALSE),VLOOKUP(AB401,'class and classification'!$A$340:$B$378,2,FALSE))</f>
        <v>Predominantly Urban</v>
      </c>
      <c r="AD401" t="str">
        <f>IFERROR(VLOOKUP(AB401,'class and classification'!$A$1:$C$338,3,FALSE),VLOOKUP(AB401,'class and classification'!$A$340:$C$378,3,FALSE))</f>
        <v>SD</v>
      </c>
      <c r="AI401">
        <v>7.9</v>
      </c>
      <c r="AJ401">
        <v>90</v>
      </c>
      <c r="BB401" t="s">
        <v>692</v>
      </c>
      <c r="BC401" t="e">
        <f>IFERROR(VLOOKUP(BB401,'class and classification'!$A$1:$B$338,2,FALSE),VLOOKUP(BB401,'class and classification'!$A$340:$B$378,2,FALSE))</f>
        <v>#N/A</v>
      </c>
      <c r="BD401" t="e">
        <f>IFERROR(VLOOKUP(BB401,'class and classification'!$A$1:$C$338,3,FALSE),VLOOKUP(BB401,'class and classification'!$A$340:$C$378,3,FALSE))</f>
        <v>#N/A</v>
      </c>
      <c r="BG401">
        <v>2</v>
      </c>
      <c r="BH401">
        <v>8.1999999999999993</v>
      </c>
      <c r="BI401">
        <v>24.4</v>
      </c>
      <c r="BJ401">
        <v>33.4</v>
      </c>
      <c r="BL401" t="s">
        <v>692</v>
      </c>
      <c r="BM401" t="e">
        <f>IFERROR(VLOOKUP(BL401,'class and classification'!$A$1:$B$338,2,FALSE),VLOOKUP(BL401,'class and classification'!$A$340:$B$378,2,FALSE))</f>
        <v>#N/A</v>
      </c>
      <c r="BN401" t="e">
        <f>IFERROR(VLOOKUP(BL401,'class and classification'!$A$1:$C$338,3,FALSE),VLOOKUP(BL401,'class and classification'!$A$340:$C$378,3,FALSE))</f>
        <v>#N/A</v>
      </c>
      <c r="BO401">
        <v>17.119999999999997</v>
      </c>
      <c r="BP401">
        <v>47.46</v>
      </c>
      <c r="BQ401">
        <v>79.819999999999993</v>
      </c>
      <c r="BR401">
        <v>83.27</v>
      </c>
      <c r="BS401">
        <v>83.08</v>
      </c>
      <c r="BT401">
        <v>83.03</v>
      </c>
    </row>
    <row r="402" spans="1:72" x14ac:dyDescent="0.3">
      <c r="B402" t="s">
        <v>364</v>
      </c>
      <c r="C402" t="str">
        <f>IFERROR(VLOOKUP(B402,'class and classification'!$A$1:$B$338,2,FALSE),VLOOKUP(B402,'class and classification'!$A$340:$B$378,2,FALSE))</f>
        <v>Urban with Significant Rural</v>
      </c>
      <c r="D402" t="str">
        <f>IFERROR(VLOOKUP(B402,'class and classification'!$A$1:$C$338,3,FALSE),VLOOKUP(B402,'class and classification'!$A$340:$C$378,3,FALSE))</f>
        <v>SD</v>
      </c>
      <c r="E402">
        <v>81</v>
      </c>
      <c r="F402">
        <v>84</v>
      </c>
      <c r="G402">
        <v>87.800000000000011</v>
      </c>
      <c r="AB402" t="s">
        <v>263</v>
      </c>
      <c r="AC402" t="str">
        <f>IFERROR(VLOOKUP(AB402,'class and classification'!$A$1:$B$338,2,FALSE),VLOOKUP(AB402,'class and classification'!$A$340:$B$378,2,FALSE))</f>
        <v>Urban with Significant Rural</v>
      </c>
      <c r="AD402" t="str">
        <f>IFERROR(VLOOKUP(AB402,'class and classification'!$A$1:$C$338,3,FALSE),VLOOKUP(AB402,'class and classification'!$A$340:$C$378,3,FALSE))</f>
        <v>SD</v>
      </c>
      <c r="AI402">
        <v>13.7</v>
      </c>
      <c r="AJ402">
        <v>24</v>
      </c>
      <c r="BB402" t="s">
        <v>1205</v>
      </c>
      <c r="BC402" t="e">
        <f>IFERROR(VLOOKUP(BB402,'class and classification'!$A$1:$B$338,2,FALSE),VLOOKUP(BB402,'class and classification'!$A$340:$B$378,2,FALSE))</f>
        <v>#N/A</v>
      </c>
      <c r="BD402" t="e">
        <f>IFERROR(VLOOKUP(BB402,'class and classification'!$A$1:$C$338,3,FALSE),VLOOKUP(BB402,'class and classification'!$A$340:$C$378,3,FALSE))</f>
        <v>#N/A</v>
      </c>
      <c r="BG402">
        <v>0.7</v>
      </c>
      <c r="BH402">
        <v>1.7</v>
      </c>
      <c r="BI402">
        <v>7.1</v>
      </c>
      <c r="BJ402">
        <v>9.1</v>
      </c>
      <c r="BL402" t="s">
        <v>1205</v>
      </c>
      <c r="BM402" t="e">
        <f>IFERROR(VLOOKUP(BL402,'class and classification'!$A$1:$B$338,2,FALSE),VLOOKUP(BL402,'class and classification'!$A$340:$B$378,2,FALSE))</f>
        <v>#N/A</v>
      </c>
      <c r="BN402" t="e">
        <f>IFERROR(VLOOKUP(BL402,'class and classification'!$A$1:$C$338,3,FALSE),VLOOKUP(BL402,'class and classification'!$A$340:$C$378,3,FALSE))</f>
        <v>#N/A</v>
      </c>
      <c r="BO402">
        <v>44.6</v>
      </c>
      <c r="BP402">
        <v>68.42</v>
      </c>
      <c r="BQ402">
        <v>88.69</v>
      </c>
      <c r="BR402">
        <v>91.5</v>
      </c>
      <c r="BS402">
        <v>91.5</v>
      </c>
      <c r="BT402">
        <v>91.14</v>
      </c>
    </row>
    <row r="403" spans="1:72" x14ac:dyDescent="0.3">
      <c r="B403" t="s">
        <v>368</v>
      </c>
      <c r="C403" t="str">
        <f>IFERROR(VLOOKUP(B403,'class and classification'!$A$1:$B$338,2,FALSE),VLOOKUP(B403,'class and classification'!$A$340:$B$378,2,FALSE))</f>
        <v>Predominantly Rural</v>
      </c>
      <c r="D403" t="str">
        <f>IFERROR(VLOOKUP(B403,'class and classification'!$A$1:$C$338,3,FALSE),VLOOKUP(B403,'class and classification'!$A$340:$C$378,3,FALSE))</f>
        <v>SD</v>
      </c>
      <c r="E403">
        <v>80</v>
      </c>
      <c r="F403">
        <v>84</v>
      </c>
      <c r="G403">
        <v>85</v>
      </c>
      <c r="AB403" t="s">
        <v>276</v>
      </c>
      <c r="AC403" t="str">
        <f>IFERROR(VLOOKUP(AB403,'class and classification'!$A$1:$B$338,2,FALSE),VLOOKUP(AB403,'class and classification'!$A$340:$B$378,2,FALSE))</f>
        <v>Predominantly Rural</v>
      </c>
      <c r="AD403" t="str">
        <f>IFERROR(VLOOKUP(AB403,'class and classification'!$A$1:$C$338,3,FALSE),VLOOKUP(AB403,'class and classification'!$A$340:$C$378,3,FALSE))</f>
        <v>SD</v>
      </c>
      <c r="AI403">
        <v>25.5</v>
      </c>
      <c r="AJ403">
        <v>55.2</v>
      </c>
      <c r="BB403" t="s">
        <v>702</v>
      </c>
      <c r="BC403" t="e">
        <f>IFERROR(VLOOKUP(BB403,'class and classification'!$A$1:$B$338,2,FALSE),VLOOKUP(BB403,'class and classification'!$A$340:$B$378,2,FALSE))</f>
        <v>#N/A</v>
      </c>
      <c r="BD403" t="e">
        <f>IFERROR(VLOOKUP(BB403,'class and classification'!$A$1:$C$338,3,FALSE),VLOOKUP(BB403,'class and classification'!$A$340:$C$378,3,FALSE))</f>
        <v>#N/A</v>
      </c>
      <c r="BG403">
        <v>4.7</v>
      </c>
      <c r="BH403">
        <v>21.4</v>
      </c>
      <c r="BI403">
        <v>39.299999999999997</v>
      </c>
      <c r="BJ403">
        <v>53.8</v>
      </c>
      <c r="BL403" t="s">
        <v>702</v>
      </c>
      <c r="BM403" t="e">
        <f>IFERROR(VLOOKUP(BL403,'class and classification'!$A$1:$B$338,2,FALSE),VLOOKUP(BL403,'class and classification'!$A$340:$B$378,2,FALSE))</f>
        <v>#N/A</v>
      </c>
      <c r="BN403" t="e">
        <f>IFERROR(VLOOKUP(BL403,'class and classification'!$A$1:$C$338,3,FALSE),VLOOKUP(BL403,'class and classification'!$A$340:$C$378,3,FALSE))</f>
        <v>#N/A</v>
      </c>
      <c r="BO403">
        <v>84.68</v>
      </c>
      <c r="BP403">
        <v>85.7</v>
      </c>
      <c r="BQ403">
        <v>89.57</v>
      </c>
      <c r="BR403">
        <v>93.81</v>
      </c>
      <c r="BS403">
        <v>94.84</v>
      </c>
      <c r="BT403">
        <v>96.05</v>
      </c>
    </row>
    <row r="404" spans="1:72" x14ac:dyDescent="0.3">
      <c r="B404" t="s">
        <v>236</v>
      </c>
      <c r="C404" t="str">
        <f>IFERROR(VLOOKUP(B404,'class and classification'!$A$1:$B$338,2,FALSE),VLOOKUP(B404,'class and classification'!$A$340:$B$378,2,FALSE))</f>
        <v>Predominantly Rural</v>
      </c>
      <c r="D404" t="str">
        <f>IFERROR(VLOOKUP(B404,'class and classification'!$A$1:$C$338,3,FALSE),VLOOKUP(B404,'class and classification'!$A$340:$C$378,3,FALSE))</f>
        <v>SD</v>
      </c>
      <c r="H404">
        <v>88.100000000000009</v>
      </c>
      <c r="I404">
        <v>88.5</v>
      </c>
      <c r="J404">
        <v>88.8</v>
      </c>
      <c r="AB404" t="s">
        <v>169</v>
      </c>
      <c r="AC404" t="str">
        <f>IFERROR(VLOOKUP(AB404,'class and classification'!$A$1:$B$338,2,FALSE),VLOOKUP(AB404,'class and classification'!$A$340:$B$378,2,FALSE))</f>
        <v>Predominantly Rural</v>
      </c>
      <c r="AD404" t="str">
        <f>IFERROR(VLOOKUP(AB404,'class and classification'!$A$1:$C$338,3,FALSE),VLOOKUP(AB404,'class and classification'!$A$340:$C$378,3,FALSE))</f>
        <v>SD</v>
      </c>
      <c r="AI404">
        <v>4.8</v>
      </c>
      <c r="AJ404">
        <v>25.1</v>
      </c>
      <c r="BB404" t="s">
        <v>902</v>
      </c>
      <c r="BC404" t="e">
        <f>IFERROR(VLOOKUP(BB404,'class and classification'!$A$1:$B$338,2,FALSE),VLOOKUP(BB404,'class and classification'!$A$340:$B$378,2,FALSE))</f>
        <v>#N/A</v>
      </c>
      <c r="BD404" t="e">
        <f>IFERROR(VLOOKUP(BB404,'class and classification'!$A$1:$C$338,3,FALSE),VLOOKUP(BB404,'class and classification'!$A$340:$C$378,3,FALSE))</f>
        <v>#N/A</v>
      </c>
      <c r="BG404">
        <v>0.1</v>
      </c>
      <c r="BH404">
        <v>2.6</v>
      </c>
      <c r="BI404">
        <v>3.7</v>
      </c>
      <c r="BJ404">
        <v>4.5</v>
      </c>
      <c r="BL404" t="s">
        <v>902</v>
      </c>
      <c r="BM404" t="e">
        <f>IFERROR(VLOOKUP(BL404,'class and classification'!$A$1:$B$338,2,FALSE),VLOOKUP(BL404,'class and classification'!$A$340:$B$378,2,FALSE))</f>
        <v>#N/A</v>
      </c>
      <c r="BN404" t="e">
        <f>IFERROR(VLOOKUP(BL404,'class and classification'!$A$1:$C$338,3,FALSE),VLOOKUP(BL404,'class and classification'!$A$340:$C$378,3,FALSE))</f>
        <v>#N/A</v>
      </c>
      <c r="BP404">
        <v>0</v>
      </c>
      <c r="BQ404">
        <v>28.37</v>
      </c>
      <c r="BR404">
        <v>32.54</v>
      </c>
      <c r="BS404">
        <v>33.19</v>
      </c>
      <c r="BT404">
        <v>33.549999999999997</v>
      </c>
    </row>
    <row r="405" spans="1:72" x14ac:dyDescent="0.3">
      <c r="AB405" t="s">
        <v>228</v>
      </c>
      <c r="AC405" t="str">
        <f>IFERROR(VLOOKUP(AB405,'class and classification'!$A$1:$B$338,2,FALSE),VLOOKUP(AB405,'class and classification'!$A$340:$B$378,2,FALSE))</f>
        <v>Predominantly Rural</v>
      </c>
      <c r="AD405" t="str">
        <f>IFERROR(VLOOKUP(AB405,'class and classification'!$A$1:$C$338,3,FALSE),VLOOKUP(AB405,'class and classification'!$A$340:$C$378,3,FALSE))</f>
        <v>SD</v>
      </c>
      <c r="AI405">
        <v>6.2</v>
      </c>
      <c r="AJ405">
        <v>29.3</v>
      </c>
      <c r="BB405" t="s">
        <v>707</v>
      </c>
      <c r="BC405" t="e">
        <f>IFERROR(VLOOKUP(BB405,'class and classification'!$A$1:$B$338,2,FALSE),VLOOKUP(BB405,'class and classification'!$A$340:$B$378,2,FALSE))</f>
        <v>#N/A</v>
      </c>
      <c r="BD405" t="e">
        <f>IFERROR(VLOOKUP(BB405,'class and classification'!$A$1:$C$338,3,FALSE),VLOOKUP(BB405,'class and classification'!$A$340:$C$378,3,FALSE))</f>
        <v>#N/A</v>
      </c>
      <c r="BG405">
        <v>0.3</v>
      </c>
      <c r="BH405">
        <v>1</v>
      </c>
      <c r="BI405">
        <v>8.1999999999999993</v>
      </c>
      <c r="BJ405">
        <v>10.7</v>
      </c>
      <c r="BL405" t="s">
        <v>707</v>
      </c>
      <c r="BM405" t="e">
        <f>IFERROR(VLOOKUP(BL405,'class and classification'!$A$1:$B$338,2,FALSE),VLOOKUP(BL405,'class and classification'!$A$340:$B$378,2,FALSE))</f>
        <v>#N/A</v>
      </c>
      <c r="BN405" t="e">
        <f>IFERROR(VLOOKUP(BL405,'class and classification'!$A$1:$C$338,3,FALSE),VLOOKUP(BL405,'class and classification'!$A$340:$C$378,3,FALSE))</f>
        <v>#N/A</v>
      </c>
      <c r="BO405">
        <v>59.98</v>
      </c>
      <c r="BP405">
        <v>54.53</v>
      </c>
      <c r="BQ405">
        <v>75.7</v>
      </c>
      <c r="BR405">
        <v>72.42</v>
      </c>
      <c r="BS405">
        <v>72.73</v>
      </c>
      <c r="BT405">
        <v>76.75</v>
      </c>
    </row>
    <row r="406" spans="1:72" x14ac:dyDescent="0.3">
      <c r="A406" t="s">
        <v>340</v>
      </c>
      <c r="B406" t="s">
        <v>340</v>
      </c>
      <c r="C406" t="str">
        <f>IFERROR(VLOOKUP(B406,'class and classification'!$A$1:$B$338,2,FALSE),VLOOKUP(B406,'class and classification'!$A$340:$B$378,2,FALSE))</f>
        <v>Urban with Significant Rural</v>
      </c>
      <c r="D406" t="str">
        <f>IFERROR(VLOOKUP(B406,'class and classification'!$A$1:$C$338,3,FALSE),VLOOKUP(B406,'class and classification'!$A$340:$C$378,3,FALSE))</f>
        <v>SC</v>
      </c>
      <c r="AB406" t="s">
        <v>247</v>
      </c>
      <c r="AC406" t="str">
        <f>IFERROR(VLOOKUP(AB406,'class and classification'!$A$1:$B$338,2,FALSE),VLOOKUP(AB406,'class and classification'!$A$340:$B$378,2,FALSE))</f>
        <v>Predominantly Rural</v>
      </c>
      <c r="AD406" t="str">
        <f>IFERROR(VLOOKUP(AB406,'class and classification'!$A$1:$C$338,3,FALSE),VLOOKUP(AB406,'class and classification'!$A$340:$C$378,3,FALSE))</f>
        <v>SD</v>
      </c>
      <c r="AI406">
        <v>3</v>
      </c>
      <c r="AJ406">
        <v>12.8</v>
      </c>
      <c r="BB406" t="s">
        <v>688</v>
      </c>
      <c r="BC406" t="e">
        <f>IFERROR(VLOOKUP(BB406,'class and classification'!$A$1:$B$338,2,FALSE),VLOOKUP(BB406,'class and classification'!$A$340:$B$378,2,FALSE))</f>
        <v>#N/A</v>
      </c>
      <c r="BD406" t="e">
        <f>IFERROR(VLOOKUP(BB406,'class and classification'!$A$1:$C$338,3,FALSE),VLOOKUP(BB406,'class and classification'!$A$340:$C$378,3,FALSE))</f>
        <v>#N/A</v>
      </c>
      <c r="BG406">
        <v>8.1</v>
      </c>
      <c r="BH406">
        <v>15.3</v>
      </c>
      <c r="BI406">
        <v>23</v>
      </c>
      <c r="BJ406">
        <v>27.2</v>
      </c>
      <c r="BL406" t="s">
        <v>688</v>
      </c>
      <c r="BM406" t="e">
        <f>IFERROR(VLOOKUP(BL406,'class and classification'!$A$1:$B$338,2,FALSE),VLOOKUP(BL406,'class and classification'!$A$340:$B$378,2,FALSE))</f>
        <v>#N/A</v>
      </c>
      <c r="BN406" t="e">
        <f>IFERROR(VLOOKUP(BL406,'class and classification'!$A$1:$C$338,3,FALSE),VLOOKUP(BL406,'class and classification'!$A$340:$C$378,3,FALSE))</f>
        <v>#N/A</v>
      </c>
      <c r="BO406">
        <v>36.47</v>
      </c>
      <c r="BP406">
        <v>48.16</v>
      </c>
      <c r="BQ406">
        <v>77.650000000000006</v>
      </c>
      <c r="BR406">
        <v>82.9</v>
      </c>
      <c r="BS406">
        <v>83.05</v>
      </c>
      <c r="BT406">
        <v>83.43</v>
      </c>
    </row>
    <row r="407" spans="1:72" x14ac:dyDescent="0.3">
      <c r="B407" t="s">
        <v>55</v>
      </c>
      <c r="C407" t="str">
        <f>IFERROR(VLOOKUP(B407,'class and classification'!$A$1:$B$338,2,FALSE),VLOOKUP(B407,'class and classification'!$A$340:$B$378,2,FALSE))</f>
        <v>Urban with Significant Rural</v>
      </c>
      <c r="D407" t="str">
        <f>IFERROR(VLOOKUP(B407,'class and classification'!$A$1:$C$338,3,FALSE),VLOOKUP(B407,'class and classification'!$A$340:$C$378,3,FALSE))</f>
        <v>SD</v>
      </c>
      <c r="E407">
        <v>95</v>
      </c>
      <c r="F407">
        <v>96</v>
      </c>
      <c r="G407">
        <v>96.5</v>
      </c>
      <c r="H407">
        <v>97</v>
      </c>
      <c r="I407">
        <v>97.9</v>
      </c>
      <c r="J407">
        <v>97.5</v>
      </c>
      <c r="AB407" t="s">
        <v>236</v>
      </c>
      <c r="AC407" t="str">
        <f>IFERROR(VLOOKUP(AB407,'class and classification'!$A$1:$B$338,2,FALSE),VLOOKUP(AB407,'class and classification'!$A$340:$B$378,2,FALSE))</f>
        <v>Predominantly Rural</v>
      </c>
      <c r="AD407" t="str">
        <f>IFERROR(VLOOKUP(AB407,'class and classification'!$A$1:$C$338,3,FALSE),VLOOKUP(AB407,'class and classification'!$A$340:$C$378,3,FALSE))</f>
        <v>SD</v>
      </c>
      <c r="AI407">
        <v>5.4</v>
      </c>
      <c r="AJ407">
        <v>20.2</v>
      </c>
      <c r="BB407" t="s">
        <v>1201</v>
      </c>
      <c r="BC407" t="e">
        <f>IFERROR(VLOOKUP(BB407,'class and classification'!$A$1:$B$338,2,FALSE),VLOOKUP(BB407,'class and classification'!$A$340:$B$378,2,FALSE))</f>
        <v>#N/A</v>
      </c>
      <c r="BD407" t="e">
        <f>IFERROR(VLOOKUP(BB407,'class and classification'!$A$1:$C$338,3,FALSE),VLOOKUP(BB407,'class and classification'!$A$340:$C$378,3,FALSE))</f>
        <v>#N/A</v>
      </c>
      <c r="BG407">
        <v>6.5</v>
      </c>
      <c r="BH407">
        <v>8.1</v>
      </c>
      <c r="BI407">
        <v>14.7</v>
      </c>
      <c r="BJ407">
        <v>26</v>
      </c>
      <c r="BL407" t="s">
        <v>1201</v>
      </c>
      <c r="BM407" t="e">
        <f>IFERROR(VLOOKUP(BL407,'class and classification'!$A$1:$B$338,2,FALSE),VLOOKUP(BL407,'class and classification'!$A$340:$B$378,2,FALSE))</f>
        <v>#N/A</v>
      </c>
      <c r="BN407" t="e">
        <f>IFERROR(VLOOKUP(BL407,'class and classification'!$A$1:$C$338,3,FALSE),VLOOKUP(BL407,'class and classification'!$A$340:$C$378,3,FALSE))</f>
        <v>#N/A</v>
      </c>
      <c r="BO407">
        <v>96.97</v>
      </c>
      <c r="BP407">
        <v>85.89</v>
      </c>
      <c r="BQ407">
        <v>89.84</v>
      </c>
      <c r="BR407">
        <v>82.2</v>
      </c>
      <c r="BS407">
        <v>94.58</v>
      </c>
      <c r="BT407">
        <v>95.45</v>
      </c>
    </row>
    <row r="408" spans="1:72" x14ac:dyDescent="0.3">
      <c r="B408" t="s">
        <v>95</v>
      </c>
      <c r="C408" t="str">
        <f>IFERROR(VLOOKUP(B408,'class and classification'!$A$1:$B$338,2,FALSE),VLOOKUP(B408,'class and classification'!$A$340:$B$378,2,FALSE))</f>
        <v>Urban with Significant Rural</v>
      </c>
      <c r="D408" t="str">
        <f>IFERROR(VLOOKUP(B408,'class and classification'!$A$1:$C$338,3,FALSE),VLOOKUP(B408,'class and classification'!$A$340:$C$378,3,FALSE))</f>
        <v>SD</v>
      </c>
      <c r="E408">
        <v>86</v>
      </c>
      <c r="F408">
        <v>89</v>
      </c>
      <c r="G408">
        <v>91.600000000000009</v>
      </c>
      <c r="H408">
        <v>93.9</v>
      </c>
      <c r="I408">
        <v>94.6</v>
      </c>
      <c r="J408">
        <v>94.6</v>
      </c>
      <c r="AB408" t="s">
        <v>335</v>
      </c>
      <c r="AC408" t="str">
        <f>IFERROR(VLOOKUP(AB408,'class and classification'!$A$1:$B$338,2,FALSE),VLOOKUP(AB408,'class and classification'!$A$340:$B$378,2,FALSE))</f>
        <v>Urban with Significant Rural</v>
      </c>
      <c r="AD408" t="str">
        <f>IFERROR(VLOOKUP(AB408,'class and classification'!$A$1:$C$338,3,FALSE),VLOOKUP(AB408,'class and classification'!$A$340:$C$378,3,FALSE))</f>
        <v>SC</v>
      </c>
      <c r="BB408" t="s">
        <v>857</v>
      </c>
      <c r="BC408" t="e">
        <f>IFERROR(VLOOKUP(BB408,'class and classification'!$A$1:$B$338,2,FALSE),VLOOKUP(BB408,'class and classification'!$A$340:$B$378,2,FALSE))</f>
        <v>#N/A</v>
      </c>
      <c r="BD408" t="e">
        <f>IFERROR(VLOOKUP(BB408,'class and classification'!$A$1:$C$338,3,FALSE),VLOOKUP(BB408,'class and classification'!$A$340:$C$378,3,FALSE))</f>
        <v>#N/A</v>
      </c>
      <c r="BG408">
        <v>0.7</v>
      </c>
      <c r="BH408">
        <v>1.5</v>
      </c>
      <c r="BI408">
        <v>8.3000000000000007</v>
      </c>
      <c r="BJ408">
        <v>22.5</v>
      </c>
      <c r="BL408" t="s">
        <v>857</v>
      </c>
      <c r="BM408" t="e">
        <f>IFERROR(VLOOKUP(BL408,'class and classification'!$A$1:$B$338,2,FALSE),VLOOKUP(BL408,'class and classification'!$A$340:$B$378,2,FALSE))</f>
        <v>#N/A</v>
      </c>
      <c r="BN408" t="e">
        <f>IFERROR(VLOOKUP(BL408,'class and classification'!$A$1:$C$338,3,FALSE),VLOOKUP(BL408,'class and classification'!$A$340:$C$378,3,FALSE))</f>
        <v>#N/A</v>
      </c>
      <c r="BO408">
        <v>0.6</v>
      </c>
      <c r="BP408">
        <v>16.55</v>
      </c>
      <c r="BQ408">
        <v>47.45</v>
      </c>
      <c r="BR408">
        <v>62.05</v>
      </c>
      <c r="BS408">
        <v>62.82</v>
      </c>
      <c r="BT408">
        <v>63.03</v>
      </c>
    </row>
    <row r="409" spans="1:72" x14ac:dyDescent="0.3">
      <c r="B409" t="s">
        <v>158</v>
      </c>
      <c r="C409" t="str">
        <f>IFERROR(VLOOKUP(B409,'class and classification'!$A$1:$B$338,2,FALSE),VLOOKUP(B409,'class and classification'!$A$340:$B$378,2,FALSE))</f>
        <v>Urban with Significant Rural</v>
      </c>
      <c r="D409" t="str">
        <f>IFERROR(VLOOKUP(B409,'class and classification'!$A$1:$C$338,3,FALSE),VLOOKUP(B409,'class and classification'!$A$340:$C$378,3,FALSE))</f>
        <v>SD</v>
      </c>
      <c r="E409">
        <v>91</v>
      </c>
      <c r="F409">
        <v>93</v>
      </c>
      <c r="G409">
        <v>94.9</v>
      </c>
      <c r="H409">
        <v>95.5</v>
      </c>
      <c r="I409">
        <v>95.9</v>
      </c>
      <c r="J409">
        <v>95.6</v>
      </c>
      <c r="AB409" t="s">
        <v>347</v>
      </c>
      <c r="AC409" t="str">
        <f>IFERROR(VLOOKUP(AB409,'class and classification'!$A$1:$B$338,2,FALSE),VLOOKUP(AB409,'class and classification'!$A$340:$B$378,2,FALSE))</f>
        <v>Predominantly Urban</v>
      </c>
      <c r="AD409" t="str">
        <f>IFERROR(VLOOKUP(AB409,'class and classification'!$A$1:$C$338,3,FALSE),VLOOKUP(AB409,'class and classification'!$A$340:$C$378,3,FALSE))</f>
        <v>UA</v>
      </c>
      <c r="BB409" t="s">
        <v>1213</v>
      </c>
      <c r="BC409" t="e">
        <f>IFERROR(VLOOKUP(BB409,'class and classification'!$A$1:$B$338,2,FALSE),VLOOKUP(BB409,'class and classification'!$A$340:$B$378,2,FALSE))</f>
        <v>#N/A</v>
      </c>
      <c r="BD409" t="e">
        <f>IFERROR(VLOOKUP(BB409,'class and classification'!$A$1:$C$338,3,FALSE),VLOOKUP(BB409,'class and classification'!$A$340:$C$378,3,FALSE))</f>
        <v>#N/A</v>
      </c>
      <c r="BG409">
        <v>6.3</v>
      </c>
      <c r="BH409">
        <v>8.6</v>
      </c>
      <c r="BI409">
        <v>9.8000000000000007</v>
      </c>
      <c r="BJ409">
        <v>10.3</v>
      </c>
      <c r="BL409" t="s">
        <v>1213</v>
      </c>
      <c r="BM409" t="e">
        <f>IFERROR(VLOOKUP(BL409,'class and classification'!$A$1:$B$338,2,FALSE),VLOOKUP(BL409,'class and classification'!$A$340:$B$378,2,FALSE))</f>
        <v>#N/A</v>
      </c>
      <c r="BN409" t="e">
        <f>IFERROR(VLOOKUP(BL409,'class and classification'!$A$1:$C$338,3,FALSE),VLOOKUP(BL409,'class and classification'!$A$340:$C$378,3,FALSE))</f>
        <v>#N/A</v>
      </c>
      <c r="BO409">
        <v>24.3</v>
      </c>
      <c r="BP409">
        <v>46.44</v>
      </c>
      <c r="BQ409">
        <v>82.21</v>
      </c>
      <c r="BR409">
        <v>85.8</v>
      </c>
      <c r="BS409">
        <v>83.83</v>
      </c>
      <c r="BT409">
        <v>84.57</v>
      </c>
    </row>
    <row r="410" spans="1:72" x14ac:dyDescent="0.3">
      <c r="B410" t="s">
        <v>180</v>
      </c>
      <c r="C410" t="str">
        <f>IFERROR(VLOOKUP(B410,'class and classification'!$A$1:$B$338,2,FALSE),VLOOKUP(B410,'class and classification'!$A$340:$B$378,2,FALSE))</f>
        <v>Predominantly Urban</v>
      </c>
      <c r="D410" t="str">
        <f>IFERROR(VLOOKUP(B410,'class and classification'!$A$1:$C$338,3,FALSE),VLOOKUP(B410,'class and classification'!$A$340:$C$378,3,FALSE))</f>
        <v>SD</v>
      </c>
      <c r="E410">
        <v>93</v>
      </c>
      <c r="F410">
        <v>95</v>
      </c>
      <c r="G410">
        <v>96.300000000000011</v>
      </c>
      <c r="H410">
        <v>96.5</v>
      </c>
      <c r="I410">
        <v>95.9</v>
      </c>
      <c r="J410">
        <v>95</v>
      </c>
      <c r="AB410" t="s">
        <v>358</v>
      </c>
      <c r="AC410" t="str">
        <f>IFERROR(VLOOKUP(AB410,'class and classification'!$A$1:$B$338,2,FALSE),VLOOKUP(AB410,'class and classification'!$A$340:$B$378,2,FALSE))</f>
        <v>Predominantly Urban</v>
      </c>
      <c r="AD410" t="str">
        <f>IFERROR(VLOOKUP(AB410,'class and classification'!$A$1:$C$338,3,FALSE),VLOOKUP(AB410,'class and classification'!$A$340:$C$378,3,FALSE))</f>
        <v>UA</v>
      </c>
      <c r="BB410" t="s">
        <v>698</v>
      </c>
      <c r="BC410" t="e">
        <f>IFERROR(VLOOKUP(BB410,'class and classification'!$A$1:$B$338,2,FALSE),VLOOKUP(BB410,'class and classification'!$A$340:$B$378,2,FALSE))</f>
        <v>#N/A</v>
      </c>
      <c r="BD410" t="e">
        <f>IFERROR(VLOOKUP(BB410,'class and classification'!$A$1:$C$338,3,FALSE),VLOOKUP(BB410,'class and classification'!$A$340:$C$378,3,FALSE))</f>
        <v>#N/A</v>
      </c>
      <c r="BG410">
        <v>21.6</v>
      </c>
      <c r="BH410">
        <v>25.4</v>
      </c>
      <c r="BI410">
        <v>38.299999999999997</v>
      </c>
      <c r="BJ410">
        <v>58.5</v>
      </c>
      <c r="BL410" t="s">
        <v>698</v>
      </c>
      <c r="BM410" t="e">
        <f>IFERROR(VLOOKUP(BL410,'class and classification'!$A$1:$B$338,2,FALSE),VLOOKUP(BL410,'class and classification'!$A$340:$B$378,2,FALSE))</f>
        <v>#N/A</v>
      </c>
      <c r="BN410" t="e">
        <f>IFERROR(VLOOKUP(BL410,'class and classification'!$A$1:$C$338,3,FALSE),VLOOKUP(BL410,'class and classification'!$A$340:$C$378,3,FALSE))</f>
        <v>#N/A</v>
      </c>
      <c r="BO410">
        <v>30.85</v>
      </c>
      <c r="BP410">
        <v>53.04</v>
      </c>
      <c r="BQ410">
        <v>68.88</v>
      </c>
      <c r="BR410">
        <v>74.08</v>
      </c>
      <c r="BS410">
        <v>76.13</v>
      </c>
      <c r="BT410">
        <v>78.45</v>
      </c>
    </row>
    <row r="411" spans="1:72" x14ac:dyDescent="0.3">
      <c r="B411" t="s">
        <v>248</v>
      </c>
      <c r="C411" t="str">
        <f>IFERROR(VLOOKUP(B411,'class and classification'!$A$1:$B$338,2,FALSE),VLOOKUP(B411,'class and classification'!$A$340:$B$378,2,FALSE))</f>
        <v>Urban with Significant Rural</v>
      </c>
      <c r="D411" t="str">
        <f>IFERROR(VLOOKUP(B411,'class and classification'!$A$1:$C$338,3,FALSE),VLOOKUP(B411,'class and classification'!$A$340:$C$378,3,FALSE))</f>
        <v>SD</v>
      </c>
      <c r="E411">
        <v>83</v>
      </c>
      <c r="F411">
        <v>87</v>
      </c>
      <c r="G411">
        <v>90</v>
      </c>
      <c r="H411">
        <v>92.2</v>
      </c>
      <c r="I411">
        <v>92.4</v>
      </c>
      <c r="J411">
        <v>92.2</v>
      </c>
      <c r="AB411" t="s">
        <v>371</v>
      </c>
      <c r="AC411" t="str">
        <f>IFERROR(VLOOKUP(AB411,'class and classification'!$A$1:$B$338,2,FALSE),VLOOKUP(AB411,'class and classification'!$A$340:$B$378,2,FALSE))</f>
        <v>Predominantly Rural</v>
      </c>
      <c r="AD411" t="str">
        <f>IFERROR(VLOOKUP(AB411,'class and classification'!$A$1:$C$338,3,FALSE),VLOOKUP(AB411,'class and classification'!$A$340:$C$378,3,FALSE))</f>
        <v>SC</v>
      </c>
      <c r="BB411" t="s">
        <v>877</v>
      </c>
      <c r="BC411" t="e">
        <f>IFERROR(VLOOKUP(BB411,'class and classification'!$A$1:$B$338,2,FALSE),VLOOKUP(BB411,'class and classification'!$A$340:$B$378,2,FALSE))</f>
        <v>#N/A</v>
      </c>
      <c r="BD411" t="e">
        <f>IFERROR(VLOOKUP(BB411,'class and classification'!$A$1:$C$338,3,FALSE),VLOOKUP(BB411,'class and classification'!$A$340:$C$378,3,FALSE))</f>
        <v>#N/A</v>
      </c>
      <c r="BG411">
        <v>0.3</v>
      </c>
      <c r="BH411">
        <v>1</v>
      </c>
      <c r="BI411">
        <v>9.5</v>
      </c>
      <c r="BJ411">
        <v>22.2</v>
      </c>
      <c r="BL411" t="s">
        <v>877</v>
      </c>
      <c r="BM411" t="e">
        <f>IFERROR(VLOOKUP(BL411,'class and classification'!$A$1:$B$338,2,FALSE),VLOOKUP(BL411,'class and classification'!$A$340:$B$378,2,FALSE))</f>
        <v>#N/A</v>
      </c>
      <c r="BN411" t="e">
        <f>IFERROR(VLOOKUP(BL411,'class and classification'!$A$1:$C$338,3,FALSE),VLOOKUP(BL411,'class and classification'!$A$340:$C$378,3,FALSE))</f>
        <v>#N/A</v>
      </c>
      <c r="BO411">
        <v>0.55999999999999994</v>
      </c>
      <c r="BP411">
        <v>22.86</v>
      </c>
      <c r="BQ411">
        <v>46.02</v>
      </c>
      <c r="BR411">
        <v>51.35</v>
      </c>
      <c r="BS411">
        <v>52.03</v>
      </c>
      <c r="BT411">
        <v>54.4</v>
      </c>
    </row>
    <row r="412" spans="1:72" x14ac:dyDescent="0.3">
      <c r="B412" t="s">
        <v>256</v>
      </c>
      <c r="C412" t="str">
        <f>IFERROR(VLOOKUP(B412,'class and classification'!$A$1:$B$338,2,FALSE),VLOOKUP(B412,'class and classification'!$A$340:$B$378,2,FALSE))</f>
        <v>Urban with Significant Rural</v>
      </c>
      <c r="D412" t="str">
        <f>IFERROR(VLOOKUP(B412,'class and classification'!$A$1:$C$338,3,FALSE),VLOOKUP(B412,'class and classification'!$A$340:$C$378,3,FALSE))</f>
        <v>SD</v>
      </c>
      <c r="E412">
        <v>89</v>
      </c>
      <c r="F412">
        <v>89</v>
      </c>
      <c r="G412">
        <v>93</v>
      </c>
      <c r="H412">
        <v>92.5</v>
      </c>
      <c r="I412">
        <v>93.8</v>
      </c>
      <c r="J412">
        <v>94.1</v>
      </c>
      <c r="AB412" t="s">
        <v>1328</v>
      </c>
      <c r="AC412" t="e">
        <f>IFERROR(VLOOKUP(AB412,'class and classification'!$A$1:$B$338,2,FALSE),VLOOKUP(AB412,'class and classification'!$A$340:$B$378,2,FALSE))</f>
        <v>#N/A</v>
      </c>
      <c r="AD412" t="e">
        <f>IFERROR(VLOOKUP(AB412,'class and classification'!$A$1:$C$338,3,FALSE),VLOOKUP(AB412,'class and classification'!$A$340:$C$378,3,FALSE))</f>
        <v>#N/A</v>
      </c>
      <c r="BB412" t="s">
        <v>885</v>
      </c>
      <c r="BC412" t="e">
        <f>IFERROR(VLOOKUP(BB412,'class and classification'!$A$1:$B$338,2,FALSE),VLOOKUP(BB412,'class and classification'!$A$340:$B$378,2,FALSE))</f>
        <v>#N/A</v>
      </c>
      <c r="BD412" t="e">
        <f>IFERROR(VLOOKUP(BB412,'class and classification'!$A$1:$C$338,3,FALSE),VLOOKUP(BB412,'class and classification'!$A$340:$C$378,3,FALSE))</f>
        <v>#N/A</v>
      </c>
      <c r="BG412">
        <v>7.2</v>
      </c>
      <c r="BH412">
        <v>8.5</v>
      </c>
      <c r="BI412">
        <v>9.4</v>
      </c>
      <c r="BJ412">
        <v>15.1</v>
      </c>
      <c r="BL412" t="s">
        <v>885</v>
      </c>
      <c r="BM412" t="e">
        <f>IFERROR(VLOOKUP(BL412,'class and classification'!$A$1:$B$338,2,FALSE),VLOOKUP(BL412,'class and classification'!$A$340:$B$378,2,FALSE))</f>
        <v>#N/A</v>
      </c>
      <c r="BN412" t="e">
        <f>IFERROR(VLOOKUP(BL412,'class and classification'!$A$1:$C$338,3,FALSE),VLOOKUP(BL412,'class and classification'!$A$340:$C$378,3,FALSE))</f>
        <v>#N/A</v>
      </c>
      <c r="BO412">
        <v>12.21</v>
      </c>
      <c r="BP412">
        <v>36.08</v>
      </c>
      <c r="BQ412">
        <v>78.45</v>
      </c>
      <c r="BR412">
        <v>80.790000000000006</v>
      </c>
      <c r="BS412">
        <v>79.819999999999993</v>
      </c>
      <c r="BT412">
        <v>78.33</v>
      </c>
    </row>
    <row r="413" spans="1:72" x14ac:dyDescent="0.3">
      <c r="B413" t="s">
        <v>257</v>
      </c>
      <c r="C413" t="str">
        <f>IFERROR(VLOOKUP(B413,'class and classification'!$A$1:$B$338,2,FALSE),VLOOKUP(B413,'class and classification'!$A$340:$B$378,2,FALSE))</f>
        <v>Predominantly Rural</v>
      </c>
      <c r="D413" t="str">
        <f>IFERROR(VLOOKUP(B413,'class and classification'!$A$1:$C$338,3,FALSE),VLOOKUP(B413,'class and classification'!$A$340:$C$378,3,FALSE))</f>
        <v>SD</v>
      </c>
      <c r="E413">
        <v>85</v>
      </c>
      <c r="F413">
        <v>88</v>
      </c>
      <c r="G413">
        <v>90.7</v>
      </c>
      <c r="H413">
        <v>91.5</v>
      </c>
      <c r="I413">
        <v>91.7</v>
      </c>
      <c r="J413">
        <v>90.6</v>
      </c>
      <c r="AB413" t="s">
        <v>1329</v>
      </c>
      <c r="AC413" t="e">
        <f>IFERROR(VLOOKUP(AB413,'class and classification'!$A$1:$B$338,2,FALSE),VLOOKUP(AB413,'class and classification'!$A$340:$B$378,2,FALSE))</f>
        <v>#N/A</v>
      </c>
      <c r="AD413" t="e">
        <f>IFERROR(VLOOKUP(AB413,'class and classification'!$A$1:$C$338,3,FALSE),VLOOKUP(AB413,'class and classification'!$A$340:$C$378,3,FALSE))</f>
        <v>#N/A</v>
      </c>
      <c r="BB413" t="s">
        <v>1216</v>
      </c>
      <c r="BC413" t="e">
        <f>IFERROR(VLOOKUP(BB413,'class and classification'!$A$1:$B$338,2,FALSE),VLOOKUP(BB413,'class and classification'!$A$340:$B$378,2,FALSE))</f>
        <v>#N/A</v>
      </c>
      <c r="BD413" t="e">
        <f>IFERROR(VLOOKUP(BB413,'class and classification'!$A$1:$C$338,3,FALSE),VLOOKUP(BB413,'class and classification'!$A$340:$C$378,3,FALSE))</f>
        <v>#N/A</v>
      </c>
      <c r="BG413">
        <v>4.2</v>
      </c>
      <c r="BH413">
        <v>7.2</v>
      </c>
      <c r="BI413">
        <v>9.6999999999999993</v>
      </c>
      <c r="BJ413">
        <v>14.4</v>
      </c>
      <c r="BL413" t="s">
        <v>1216</v>
      </c>
      <c r="BM413" t="e">
        <f>IFERROR(VLOOKUP(BL413,'class and classification'!$A$1:$B$338,2,FALSE),VLOOKUP(BL413,'class and classification'!$A$340:$B$378,2,FALSE))</f>
        <v>#N/A</v>
      </c>
      <c r="BN413" t="e">
        <f>IFERROR(VLOOKUP(BL413,'class and classification'!$A$1:$C$338,3,FALSE),VLOOKUP(BL413,'class and classification'!$A$340:$C$378,3,FALSE))</f>
        <v>#N/A</v>
      </c>
      <c r="BO413">
        <v>50.980000000000004</v>
      </c>
      <c r="BP413">
        <v>46.08</v>
      </c>
      <c r="BQ413">
        <v>71.31</v>
      </c>
      <c r="BR413">
        <v>91.93</v>
      </c>
      <c r="BS413">
        <v>82.45</v>
      </c>
      <c r="BT413">
        <v>86.64</v>
      </c>
    </row>
    <row r="414" spans="1:72" x14ac:dyDescent="0.3">
      <c r="B414" t="s">
        <v>270</v>
      </c>
      <c r="C414" t="str">
        <f>IFERROR(VLOOKUP(B414,'class and classification'!$A$1:$B$338,2,FALSE),VLOOKUP(B414,'class and classification'!$A$340:$B$378,2,FALSE))</f>
        <v>Predominantly Urban</v>
      </c>
      <c r="D414" t="str">
        <f>IFERROR(VLOOKUP(B414,'class and classification'!$A$1:$C$338,3,FALSE),VLOOKUP(B414,'class and classification'!$A$340:$C$378,3,FALSE))</f>
        <v>SD</v>
      </c>
      <c r="E414">
        <v>99</v>
      </c>
      <c r="F414">
        <v>99</v>
      </c>
      <c r="G414">
        <v>99.7</v>
      </c>
      <c r="H414">
        <v>98.9</v>
      </c>
      <c r="I414">
        <v>99.1</v>
      </c>
      <c r="J414">
        <v>99</v>
      </c>
      <c r="AB414" t="s">
        <v>1330</v>
      </c>
      <c r="AC414" t="e">
        <f>IFERROR(VLOOKUP(AB414,'class and classification'!$A$1:$B$338,2,FALSE),VLOOKUP(AB414,'class and classification'!$A$340:$B$378,2,FALSE))</f>
        <v>#N/A</v>
      </c>
      <c r="AD414" t="e">
        <f>IFERROR(VLOOKUP(AB414,'class and classification'!$A$1:$C$338,3,FALSE),VLOOKUP(AB414,'class and classification'!$A$340:$C$378,3,FALSE))</f>
        <v>#N/A</v>
      </c>
      <c r="BB414" t="s">
        <v>907</v>
      </c>
      <c r="BC414" t="e">
        <f>IFERROR(VLOOKUP(BB414,'class and classification'!$A$1:$B$338,2,FALSE),VLOOKUP(BB414,'class and classification'!$A$340:$B$378,2,FALSE))</f>
        <v>#N/A</v>
      </c>
      <c r="BD414" t="e">
        <f>IFERROR(VLOOKUP(BB414,'class and classification'!$A$1:$C$338,3,FALSE),VLOOKUP(BB414,'class and classification'!$A$340:$C$378,3,FALSE))</f>
        <v>#N/A</v>
      </c>
      <c r="BG414">
        <v>0.2</v>
      </c>
      <c r="BH414">
        <v>0.4</v>
      </c>
      <c r="BI414">
        <v>1.1000000000000001</v>
      </c>
      <c r="BJ414">
        <v>1.1000000000000001</v>
      </c>
      <c r="BL414" t="s">
        <v>907</v>
      </c>
      <c r="BM414" t="e">
        <f>IFERROR(VLOOKUP(BL414,'class and classification'!$A$1:$B$338,2,FALSE),VLOOKUP(BL414,'class and classification'!$A$340:$B$378,2,FALSE))</f>
        <v>#N/A</v>
      </c>
      <c r="BN414" t="e">
        <f>IFERROR(VLOOKUP(BL414,'class and classification'!$A$1:$C$338,3,FALSE),VLOOKUP(BL414,'class and classification'!$A$340:$C$378,3,FALSE))</f>
        <v>#N/A</v>
      </c>
      <c r="BO414">
        <v>0</v>
      </c>
      <c r="BP414">
        <v>1.31</v>
      </c>
      <c r="BQ414">
        <v>17.510000000000002</v>
      </c>
      <c r="BR414">
        <v>20.09</v>
      </c>
      <c r="BS414">
        <v>21.13</v>
      </c>
      <c r="BT414">
        <v>21.28</v>
      </c>
    </row>
    <row r="415" spans="1:72" x14ac:dyDescent="0.3">
      <c r="AB415" t="s">
        <v>1331</v>
      </c>
      <c r="AC415" t="e">
        <f>IFERROR(VLOOKUP(AB415,'class and classification'!$A$1:$B$338,2,FALSE),VLOOKUP(AB415,'class and classification'!$A$340:$B$378,2,FALSE))</f>
        <v>#N/A</v>
      </c>
      <c r="AD415" t="e">
        <f>IFERROR(VLOOKUP(AB415,'class and classification'!$A$1:$C$338,3,FALSE),VLOOKUP(AB415,'class and classification'!$A$340:$C$378,3,FALSE))</f>
        <v>#N/A</v>
      </c>
      <c r="BB415" t="s">
        <v>719</v>
      </c>
      <c r="BC415" t="e">
        <f>IFERROR(VLOOKUP(BB415,'class and classification'!$A$1:$B$338,2,FALSE),VLOOKUP(BB415,'class and classification'!$A$340:$B$378,2,FALSE))</f>
        <v>#N/A</v>
      </c>
      <c r="BD415" t="e">
        <f>IFERROR(VLOOKUP(BB415,'class and classification'!$A$1:$C$338,3,FALSE),VLOOKUP(BB415,'class and classification'!$A$340:$C$378,3,FALSE))</f>
        <v>#N/A</v>
      </c>
      <c r="BG415">
        <v>0.7</v>
      </c>
      <c r="BH415">
        <v>1.5</v>
      </c>
      <c r="BI415">
        <v>4.5999999999999996</v>
      </c>
      <c r="BJ415">
        <v>7</v>
      </c>
      <c r="BL415" t="s">
        <v>719</v>
      </c>
      <c r="BM415" t="e">
        <f>IFERROR(VLOOKUP(BL415,'class and classification'!$A$1:$B$338,2,FALSE),VLOOKUP(BL415,'class and classification'!$A$340:$B$378,2,FALSE))</f>
        <v>#N/A</v>
      </c>
      <c r="BN415" t="e">
        <f>IFERROR(VLOOKUP(BL415,'class and classification'!$A$1:$C$338,3,FALSE),VLOOKUP(BL415,'class and classification'!$A$340:$C$378,3,FALSE))</f>
        <v>#N/A</v>
      </c>
      <c r="BO415">
        <v>9.0300000000000011</v>
      </c>
      <c r="BP415">
        <v>44.5</v>
      </c>
      <c r="BQ415">
        <v>72.260000000000005</v>
      </c>
      <c r="BR415">
        <v>75.09</v>
      </c>
      <c r="BS415">
        <v>75.58</v>
      </c>
      <c r="BT415">
        <v>76.48</v>
      </c>
    </row>
    <row r="416" spans="1:72" x14ac:dyDescent="0.3">
      <c r="A416" t="s">
        <v>341</v>
      </c>
      <c r="B416" t="s">
        <v>341</v>
      </c>
      <c r="C416" t="str">
        <f>IFERROR(VLOOKUP(B416,'class and classification'!$A$1:$B$338,2,FALSE),VLOOKUP(B416,'class and classification'!$A$340:$B$378,2,FALSE))</f>
        <v>Predominantly Rural</v>
      </c>
      <c r="D416" t="str">
        <f>IFERROR(VLOOKUP(B416,'class and classification'!$A$1:$C$338,3,FALSE),VLOOKUP(B416,'class and classification'!$A$340:$C$378,3,FALSE))</f>
        <v>SC</v>
      </c>
      <c r="AB416" t="s">
        <v>1332</v>
      </c>
      <c r="AC416" t="e">
        <f>IFERROR(VLOOKUP(AB416,'class and classification'!$A$1:$B$338,2,FALSE),VLOOKUP(AB416,'class and classification'!$A$340:$B$378,2,FALSE))</f>
        <v>#N/A</v>
      </c>
      <c r="AD416" t="e">
        <f>IFERROR(VLOOKUP(AB416,'class and classification'!$A$1:$C$338,3,FALSE),VLOOKUP(AB416,'class and classification'!$A$340:$C$378,3,FALSE))</f>
        <v>#N/A</v>
      </c>
      <c r="BB416" t="s">
        <v>1210</v>
      </c>
      <c r="BC416" t="e">
        <f>IFERROR(VLOOKUP(BB416,'class and classification'!$A$1:$B$338,2,FALSE),VLOOKUP(BB416,'class and classification'!$A$340:$B$378,2,FALSE))</f>
        <v>#N/A</v>
      </c>
      <c r="BD416" t="e">
        <f>IFERROR(VLOOKUP(BB416,'class and classification'!$A$1:$C$338,3,FALSE),VLOOKUP(BB416,'class and classification'!$A$340:$C$378,3,FALSE))</f>
        <v>#N/A</v>
      </c>
      <c r="BG416">
        <v>8.1</v>
      </c>
      <c r="BH416">
        <v>9.4</v>
      </c>
      <c r="BI416">
        <v>11.3</v>
      </c>
      <c r="BJ416">
        <v>37.299999999999997</v>
      </c>
      <c r="BL416" t="s">
        <v>1210</v>
      </c>
      <c r="BM416" t="e">
        <f>IFERROR(VLOOKUP(BL416,'class and classification'!$A$1:$B$338,2,FALSE),VLOOKUP(BL416,'class and classification'!$A$340:$B$378,2,FALSE))</f>
        <v>#N/A</v>
      </c>
      <c r="BN416" t="e">
        <f>IFERROR(VLOOKUP(BL416,'class and classification'!$A$1:$C$338,3,FALSE),VLOOKUP(BL416,'class and classification'!$A$340:$C$378,3,FALSE))</f>
        <v>#N/A</v>
      </c>
      <c r="BO416">
        <v>61.870000000000005</v>
      </c>
      <c r="BP416">
        <v>56.65</v>
      </c>
      <c r="BQ416">
        <v>71.540000000000006</v>
      </c>
      <c r="BR416">
        <v>76.56</v>
      </c>
      <c r="BS416">
        <v>78.739999999999995</v>
      </c>
      <c r="BT416">
        <v>84.53</v>
      </c>
    </row>
    <row r="417" spans="1:72" x14ac:dyDescent="0.3">
      <c r="B417" t="s">
        <v>14</v>
      </c>
      <c r="C417" t="str">
        <f>IFERROR(VLOOKUP(B417,'class and classification'!$A$1:$B$338,2,FALSE),VLOOKUP(B417,'class and classification'!$A$340:$B$378,2,FALSE))</f>
        <v>Predominantly Rural</v>
      </c>
      <c r="D417" t="str">
        <f>IFERROR(VLOOKUP(B417,'class and classification'!$A$1:$C$338,3,FALSE),VLOOKUP(B417,'class and classification'!$A$340:$C$378,3,FALSE))</f>
        <v>SD</v>
      </c>
      <c r="E417">
        <v>77</v>
      </c>
      <c r="F417">
        <v>84</v>
      </c>
      <c r="G417">
        <v>89.1</v>
      </c>
      <c r="H417">
        <v>92.3</v>
      </c>
      <c r="I417">
        <v>93.4</v>
      </c>
      <c r="J417">
        <v>93.3</v>
      </c>
      <c r="AB417" t="s">
        <v>1333</v>
      </c>
      <c r="AC417" t="e">
        <f>IFERROR(VLOOKUP(AB417,'class and classification'!$A$1:$B$338,2,FALSE),VLOOKUP(AB417,'class and classification'!$A$340:$B$378,2,FALSE))</f>
        <v>#N/A</v>
      </c>
      <c r="AD417" t="e">
        <f>IFERROR(VLOOKUP(AB417,'class and classification'!$A$1:$C$338,3,FALSE),VLOOKUP(AB417,'class and classification'!$A$340:$C$378,3,FALSE))</f>
        <v>#N/A</v>
      </c>
      <c r="BB417" t="s">
        <v>1135</v>
      </c>
      <c r="BC417" t="e">
        <f>IFERROR(VLOOKUP(BB417,'class and classification'!$A$1:$B$338,2,FALSE),VLOOKUP(BB417,'class and classification'!$A$340:$B$378,2,FALSE))</f>
        <v>#N/A</v>
      </c>
      <c r="BD417" t="e">
        <f>IFERROR(VLOOKUP(BB417,'class and classification'!$A$1:$C$338,3,FALSE),VLOOKUP(BB417,'class and classification'!$A$340:$C$378,3,FALSE))</f>
        <v>#N/A</v>
      </c>
      <c r="BG417">
        <v>2.2999999999999998</v>
      </c>
      <c r="BH417">
        <v>3.9</v>
      </c>
      <c r="BI417">
        <v>9.1</v>
      </c>
      <c r="BJ417">
        <v>17.7</v>
      </c>
      <c r="BL417" t="s">
        <v>1135</v>
      </c>
      <c r="BM417" t="e">
        <f>IFERROR(VLOOKUP(BL417,'class and classification'!$A$1:$B$338,2,FALSE),VLOOKUP(BL417,'class and classification'!$A$340:$B$378,2,FALSE))</f>
        <v>#N/A</v>
      </c>
      <c r="BN417" t="e">
        <f>IFERROR(VLOOKUP(BL417,'class and classification'!$A$1:$C$338,3,FALSE),VLOOKUP(BL417,'class and classification'!$A$340:$C$378,3,FALSE))</f>
        <v>#N/A</v>
      </c>
      <c r="BO417">
        <v>7.03</v>
      </c>
      <c r="BP417">
        <v>29.3</v>
      </c>
      <c r="BQ417">
        <v>78.13</v>
      </c>
      <c r="BR417">
        <v>79.27</v>
      </c>
      <c r="BS417">
        <v>79.7</v>
      </c>
      <c r="BT417">
        <v>80.52</v>
      </c>
    </row>
    <row r="418" spans="1:72" x14ac:dyDescent="0.3">
      <c r="B418" t="s">
        <v>354</v>
      </c>
      <c r="C418" t="str">
        <f>IFERROR(VLOOKUP(B418,'class and classification'!$A$1:$B$338,2,FALSE),VLOOKUP(B418,'class and classification'!$A$340:$B$378,2,FALSE))</f>
        <v>Predominantly Rural</v>
      </c>
      <c r="D418" t="str">
        <f>IFERROR(VLOOKUP(B418,'class and classification'!$A$1:$C$338,3,FALSE),VLOOKUP(B418,'class and classification'!$A$340:$C$378,3,FALSE))</f>
        <v>SD</v>
      </c>
      <c r="E418">
        <v>87</v>
      </c>
      <c r="F418">
        <v>90</v>
      </c>
      <c r="G418">
        <v>92.6</v>
      </c>
      <c r="AB418" t="s">
        <v>1052</v>
      </c>
      <c r="AC418" t="e">
        <f>IFERROR(VLOOKUP(AB418,'class and classification'!$A$1:$B$338,2,FALSE),VLOOKUP(AB418,'class and classification'!$A$340:$B$378,2,FALSE))</f>
        <v>#N/A</v>
      </c>
      <c r="AD418" t="e">
        <f>IFERROR(VLOOKUP(AB418,'class and classification'!$A$1:$C$338,3,FALSE),VLOOKUP(AB418,'class and classification'!$A$340:$C$378,3,FALSE))</f>
        <v>#N/A</v>
      </c>
      <c r="AI418">
        <v>70.3</v>
      </c>
      <c r="AJ418">
        <v>92.3</v>
      </c>
      <c r="BB418" t="s">
        <v>911</v>
      </c>
      <c r="BC418" t="e">
        <f>IFERROR(VLOOKUP(BB418,'class and classification'!$A$1:$B$338,2,FALSE),VLOOKUP(BB418,'class and classification'!$A$340:$B$378,2,FALSE))</f>
        <v>#N/A</v>
      </c>
      <c r="BD418" t="e">
        <f>IFERROR(VLOOKUP(BB418,'class and classification'!$A$1:$C$338,3,FALSE),VLOOKUP(BB418,'class and classification'!$A$340:$C$378,3,FALSE))</f>
        <v>#N/A</v>
      </c>
      <c r="BG418">
        <v>0.2</v>
      </c>
      <c r="BH418">
        <v>0.5</v>
      </c>
      <c r="BI418">
        <v>1.9</v>
      </c>
      <c r="BJ418">
        <v>2.1</v>
      </c>
      <c r="BL418" t="s">
        <v>911</v>
      </c>
      <c r="BM418" t="e">
        <f>IFERROR(VLOOKUP(BL418,'class and classification'!$A$1:$B$338,2,FALSE),VLOOKUP(BL418,'class and classification'!$A$340:$B$378,2,FALSE))</f>
        <v>#N/A</v>
      </c>
      <c r="BN418" t="e">
        <f>IFERROR(VLOOKUP(BL418,'class and classification'!$A$1:$C$338,3,FALSE),VLOOKUP(BL418,'class and classification'!$A$340:$C$378,3,FALSE))</f>
        <v>#N/A</v>
      </c>
      <c r="BO418">
        <v>0</v>
      </c>
      <c r="BP418">
        <v>0</v>
      </c>
      <c r="BQ418">
        <v>40.51</v>
      </c>
      <c r="BR418">
        <v>47.11</v>
      </c>
      <c r="BS418">
        <v>46.37</v>
      </c>
      <c r="BT418">
        <v>48.28</v>
      </c>
    </row>
    <row r="419" spans="1:72" x14ac:dyDescent="0.3">
      <c r="B419" t="s">
        <v>142</v>
      </c>
      <c r="C419" t="str">
        <f>IFERROR(VLOOKUP(B419,'class and classification'!$A$1:$B$338,2,FALSE),VLOOKUP(B419,'class and classification'!$A$340:$B$378,2,FALSE))</f>
        <v>Predominantly Urban</v>
      </c>
      <c r="D419" t="str">
        <f>IFERROR(VLOOKUP(B419,'class and classification'!$A$1:$C$338,3,FALSE),VLOOKUP(B419,'class and classification'!$A$340:$C$378,3,FALSE))</f>
        <v>SD</v>
      </c>
      <c r="E419">
        <v>97</v>
      </c>
      <c r="F419">
        <v>98</v>
      </c>
      <c r="G419">
        <v>98.5</v>
      </c>
      <c r="H419">
        <v>98.8</v>
      </c>
      <c r="I419">
        <v>98.5</v>
      </c>
      <c r="J419">
        <v>98.2</v>
      </c>
      <c r="AB419" t="s">
        <v>1334</v>
      </c>
      <c r="AC419" t="e">
        <f>IFERROR(VLOOKUP(AB419,'class and classification'!$A$1:$B$338,2,FALSE),VLOOKUP(AB419,'class and classification'!$A$340:$B$378,2,FALSE))</f>
        <v>#N/A</v>
      </c>
      <c r="AD419" t="e">
        <f>IFERROR(VLOOKUP(AB419,'class and classification'!$A$1:$C$338,3,FALSE),VLOOKUP(AB419,'class and classification'!$A$340:$C$378,3,FALSE))</f>
        <v>#N/A</v>
      </c>
      <c r="BB419" t="s">
        <v>1152</v>
      </c>
      <c r="BC419" t="e">
        <f>IFERROR(VLOOKUP(BB419,'class and classification'!$A$1:$B$338,2,FALSE),VLOOKUP(BB419,'class and classification'!$A$340:$B$378,2,FALSE))</f>
        <v>#N/A</v>
      </c>
      <c r="BD419" t="e">
        <f>IFERROR(VLOOKUP(BB419,'class and classification'!$A$1:$C$338,3,FALSE),VLOOKUP(BB419,'class and classification'!$A$340:$C$378,3,FALSE))</f>
        <v>#N/A</v>
      </c>
      <c r="BG419">
        <v>0.6</v>
      </c>
      <c r="BH419">
        <v>0.9</v>
      </c>
      <c r="BI419">
        <v>1</v>
      </c>
      <c r="BJ419">
        <v>25.8</v>
      </c>
      <c r="BL419" t="s">
        <v>1152</v>
      </c>
      <c r="BM419" t="e">
        <f>IFERROR(VLOOKUP(BL419,'class and classification'!$A$1:$B$338,2,FALSE),VLOOKUP(BL419,'class and classification'!$A$340:$B$378,2,FALSE))</f>
        <v>#N/A</v>
      </c>
      <c r="BN419" t="e">
        <f>IFERROR(VLOOKUP(BL419,'class and classification'!$A$1:$C$338,3,FALSE),VLOOKUP(BL419,'class and classification'!$A$340:$C$378,3,FALSE))</f>
        <v>#N/A</v>
      </c>
      <c r="BO419">
        <v>9.0499999999999989</v>
      </c>
      <c r="BP419">
        <v>42.5</v>
      </c>
      <c r="BQ419">
        <v>67.239999999999995</v>
      </c>
      <c r="BR419">
        <v>87.22</v>
      </c>
      <c r="BS419">
        <v>88.81</v>
      </c>
      <c r="BT419">
        <v>89.22</v>
      </c>
    </row>
    <row r="420" spans="1:72" x14ac:dyDescent="0.3">
      <c r="B420" t="s">
        <v>172</v>
      </c>
      <c r="C420" t="str">
        <f>IFERROR(VLOOKUP(B420,'class and classification'!$A$1:$B$338,2,FALSE),VLOOKUP(B420,'class and classification'!$A$340:$B$378,2,FALSE))</f>
        <v>Predominantly Rural</v>
      </c>
      <c r="D420" t="str">
        <f>IFERROR(VLOOKUP(B420,'class and classification'!$A$1:$C$338,3,FALSE),VLOOKUP(B420,'class and classification'!$A$340:$C$378,3,FALSE))</f>
        <v>SD</v>
      </c>
      <c r="E420">
        <v>65</v>
      </c>
      <c r="F420">
        <v>71</v>
      </c>
      <c r="G420">
        <v>83.3</v>
      </c>
      <c r="H420">
        <v>88.7</v>
      </c>
      <c r="I420">
        <v>91.7</v>
      </c>
      <c r="J420">
        <v>91.8</v>
      </c>
      <c r="AB420" t="s">
        <v>1335</v>
      </c>
      <c r="AC420" t="e">
        <f>IFERROR(VLOOKUP(AB420,'class and classification'!$A$1:$B$338,2,FALSE),VLOOKUP(AB420,'class and classification'!$A$340:$B$378,2,FALSE))</f>
        <v>#N/A</v>
      </c>
      <c r="AD420" t="e">
        <f>IFERROR(VLOOKUP(AB420,'class and classification'!$A$1:$C$338,3,FALSE),VLOOKUP(AB420,'class and classification'!$A$340:$C$378,3,FALSE))</f>
        <v>#N/A</v>
      </c>
      <c r="BB420" t="s">
        <v>1156</v>
      </c>
      <c r="BC420" t="e">
        <f>IFERROR(VLOOKUP(BB420,'class and classification'!$A$1:$B$338,2,FALSE),VLOOKUP(BB420,'class and classification'!$A$340:$B$378,2,FALSE))</f>
        <v>#N/A</v>
      </c>
      <c r="BD420" t="e">
        <f>IFERROR(VLOOKUP(BB420,'class and classification'!$A$1:$C$338,3,FALSE),VLOOKUP(BB420,'class and classification'!$A$340:$C$378,3,FALSE))</f>
        <v>#N/A</v>
      </c>
      <c r="BG420">
        <v>1.5</v>
      </c>
      <c r="BH420">
        <v>5.4</v>
      </c>
      <c r="BI420">
        <v>10.9</v>
      </c>
      <c r="BJ420">
        <v>20.100000000000001</v>
      </c>
      <c r="BL420" t="s">
        <v>1156</v>
      </c>
      <c r="BM420" t="e">
        <f>IFERROR(VLOOKUP(BL420,'class and classification'!$A$1:$B$338,2,FALSE),VLOOKUP(BL420,'class and classification'!$A$340:$B$378,2,FALSE))</f>
        <v>#N/A</v>
      </c>
      <c r="BN420" t="e">
        <f>IFERROR(VLOOKUP(BL420,'class and classification'!$A$1:$C$338,3,FALSE),VLOOKUP(BL420,'class and classification'!$A$340:$C$378,3,FALSE))</f>
        <v>#N/A</v>
      </c>
      <c r="BO420">
        <v>13.320000000000002</v>
      </c>
      <c r="BP420">
        <v>51.53</v>
      </c>
      <c r="BQ420">
        <v>71.02</v>
      </c>
      <c r="BR420">
        <v>76.88</v>
      </c>
      <c r="BS420">
        <v>77.73</v>
      </c>
      <c r="BT420">
        <v>83.34</v>
      </c>
    </row>
    <row r="421" spans="1:72" x14ac:dyDescent="0.3">
      <c r="B421" t="s">
        <v>362</v>
      </c>
      <c r="C421" t="str">
        <f>IFERROR(VLOOKUP(B421,'class and classification'!$A$1:$B$338,2,FALSE),VLOOKUP(B421,'class and classification'!$A$340:$B$378,2,FALSE))</f>
        <v>Predominantly Rural</v>
      </c>
      <c r="D421" t="str">
        <f>IFERROR(VLOOKUP(B421,'class and classification'!$A$1:$C$338,3,FALSE),VLOOKUP(B421,'class and classification'!$A$340:$C$378,3,FALSE))</f>
        <v>SD</v>
      </c>
      <c r="E421">
        <v>84</v>
      </c>
      <c r="F421">
        <v>87</v>
      </c>
      <c r="G421">
        <v>91.3</v>
      </c>
      <c r="AB421" t="s">
        <v>1336</v>
      </c>
      <c r="AC421" t="e">
        <f>IFERROR(VLOOKUP(AB421,'class and classification'!$A$1:$B$338,2,FALSE),VLOOKUP(AB421,'class and classification'!$A$340:$B$378,2,FALSE))</f>
        <v>#N/A</v>
      </c>
      <c r="AD421" t="e">
        <f>IFERROR(VLOOKUP(AB421,'class and classification'!$A$1:$C$338,3,FALSE),VLOOKUP(AB421,'class and classification'!$A$340:$C$378,3,FALSE))</f>
        <v>#N/A</v>
      </c>
      <c r="BB421" t="s">
        <v>712</v>
      </c>
      <c r="BC421" t="e">
        <f>IFERROR(VLOOKUP(BB421,'class and classification'!$A$1:$B$338,2,FALSE),VLOOKUP(BB421,'class and classification'!$A$340:$B$378,2,FALSE))</f>
        <v>#N/A</v>
      </c>
      <c r="BD421" t="e">
        <f>IFERROR(VLOOKUP(BB421,'class and classification'!$A$1:$C$338,3,FALSE),VLOOKUP(BB421,'class and classification'!$A$340:$C$378,3,FALSE))</f>
        <v>#N/A</v>
      </c>
      <c r="BG421">
        <v>0.5</v>
      </c>
      <c r="BH421">
        <v>17.2</v>
      </c>
      <c r="BI421">
        <v>48.8</v>
      </c>
      <c r="BJ421">
        <v>49.3</v>
      </c>
      <c r="BL421" t="s">
        <v>712</v>
      </c>
      <c r="BM421" t="e">
        <f>IFERROR(VLOOKUP(BL421,'class and classification'!$A$1:$B$338,2,FALSE),VLOOKUP(BL421,'class and classification'!$A$340:$B$378,2,FALSE))</f>
        <v>#N/A</v>
      </c>
      <c r="BN421" t="e">
        <f>IFERROR(VLOOKUP(BL421,'class and classification'!$A$1:$C$338,3,FALSE),VLOOKUP(BL421,'class and classification'!$A$340:$C$378,3,FALSE))</f>
        <v>#N/A</v>
      </c>
      <c r="BO421">
        <v>6.6000000000000005</v>
      </c>
      <c r="BP421">
        <v>50.06</v>
      </c>
      <c r="BQ421">
        <v>67.17</v>
      </c>
      <c r="BR421">
        <v>70.489999999999995</v>
      </c>
      <c r="BS421">
        <v>70.510000000000005</v>
      </c>
      <c r="BT421">
        <v>69.849999999999994</v>
      </c>
    </row>
    <row r="422" spans="1:72" x14ac:dyDescent="0.3">
      <c r="B422" t="s">
        <v>363</v>
      </c>
      <c r="C422" t="str">
        <f>IFERROR(VLOOKUP(B422,'class and classification'!$A$1:$B$338,2,FALSE),VLOOKUP(B422,'class and classification'!$A$340:$B$378,2,FALSE))</f>
        <v>Predominantly Rural</v>
      </c>
      <c r="D422" t="str">
        <f>IFERROR(VLOOKUP(B422,'class and classification'!$A$1:$C$338,3,FALSE),VLOOKUP(B422,'class and classification'!$A$340:$C$378,3,FALSE))</f>
        <v>SD</v>
      </c>
      <c r="E422">
        <v>78</v>
      </c>
      <c r="F422">
        <v>81</v>
      </c>
      <c r="G422">
        <v>86.4</v>
      </c>
      <c r="AB422" t="s">
        <v>1337</v>
      </c>
      <c r="AC422" t="e">
        <f>IFERROR(VLOOKUP(AB422,'class and classification'!$A$1:$B$338,2,FALSE),VLOOKUP(AB422,'class and classification'!$A$340:$B$378,2,FALSE))</f>
        <v>#N/A</v>
      </c>
      <c r="AD422" t="e">
        <f>IFERROR(VLOOKUP(AB422,'class and classification'!$A$1:$C$338,3,FALSE),VLOOKUP(AB422,'class and classification'!$A$340:$C$378,3,FALSE))</f>
        <v>#N/A</v>
      </c>
      <c r="BB422" t="s">
        <v>1195</v>
      </c>
      <c r="BC422" t="e">
        <f>IFERROR(VLOOKUP(BB422,'class and classification'!$A$1:$B$338,2,FALSE),VLOOKUP(BB422,'class and classification'!$A$340:$B$378,2,FALSE))</f>
        <v>#N/A</v>
      </c>
      <c r="BD422" t="e">
        <f>IFERROR(VLOOKUP(BB422,'class and classification'!$A$1:$C$338,3,FALSE),VLOOKUP(BB422,'class and classification'!$A$340:$C$378,3,FALSE))</f>
        <v>#N/A</v>
      </c>
      <c r="BG422">
        <v>0.1</v>
      </c>
      <c r="BH422">
        <v>0.4</v>
      </c>
      <c r="BI422">
        <v>0.6</v>
      </c>
      <c r="BJ422">
        <v>1.3</v>
      </c>
      <c r="BL422" t="s">
        <v>1195</v>
      </c>
      <c r="BM422" t="e">
        <f>IFERROR(VLOOKUP(BL422,'class and classification'!$A$1:$B$338,2,FALSE),VLOOKUP(BL422,'class and classification'!$A$340:$B$378,2,FALSE))</f>
        <v>#N/A</v>
      </c>
      <c r="BN422" t="e">
        <f>IFERROR(VLOOKUP(BL422,'class and classification'!$A$1:$C$338,3,FALSE),VLOOKUP(BL422,'class and classification'!$A$340:$C$378,3,FALSE))</f>
        <v>#N/A</v>
      </c>
      <c r="BO422">
        <v>46.949999999999996</v>
      </c>
      <c r="BP422">
        <v>65.98</v>
      </c>
      <c r="BQ422">
        <v>77.16</v>
      </c>
      <c r="BR422">
        <v>83.21</v>
      </c>
      <c r="BS422">
        <v>87.9</v>
      </c>
      <c r="BT422">
        <v>87.79</v>
      </c>
    </row>
    <row r="423" spans="1:72" x14ac:dyDescent="0.3">
      <c r="B423" t="s">
        <v>365</v>
      </c>
      <c r="C423" t="str">
        <f>IFERROR(VLOOKUP(B423,'class and classification'!$A$1:$B$338,2,FALSE),VLOOKUP(B423,'class and classification'!$A$340:$B$378,2,FALSE))</f>
        <v>Urban with Significant Rural</v>
      </c>
      <c r="D423" t="str">
        <f>IFERROR(VLOOKUP(B423,'class and classification'!$A$1:$C$338,3,FALSE),VLOOKUP(B423,'class and classification'!$A$340:$C$378,3,FALSE))</f>
        <v>SD</v>
      </c>
      <c r="E423">
        <v>87</v>
      </c>
      <c r="F423">
        <v>91</v>
      </c>
      <c r="G423">
        <v>92.7</v>
      </c>
      <c r="AB423" t="s">
        <v>1338</v>
      </c>
      <c r="AC423" t="e">
        <f>IFERROR(VLOOKUP(AB423,'class and classification'!$A$1:$B$338,2,FALSE),VLOOKUP(AB423,'class and classification'!$A$340:$B$378,2,FALSE))</f>
        <v>#N/A</v>
      </c>
      <c r="AD423" t="e">
        <f>IFERROR(VLOOKUP(AB423,'class and classification'!$A$1:$C$338,3,FALSE),VLOOKUP(AB423,'class and classification'!$A$340:$C$378,3,FALSE))</f>
        <v>#N/A</v>
      </c>
      <c r="BB423" t="s">
        <v>723</v>
      </c>
      <c r="BC423" t="e">
        <f>IFERROR(VLOOKUP(BB423,'class and classification'!$A$1:$B$338,2,FALSE),VLOOKUP(BB423,'class and classification'!$A$340:$B$378,2,FALSE))</f>
        <v>#N/A</v>
      </c>
      <c r="BD423" t="e">
        <f>IFERROR(VLOOKUP(BB423,'class and classification'!$A$1:$C$338,3,FALSE),VLOOKUP(BB423,'class and classification'!$A$340:$C$378,3,FALSE))</f>
        <v>#N/A</v>
      </c>
      <c r="BG423">
        <v>5.8</v>
      </c>
      <c r="BH423">
        <v>9</v>
      </c>
      <c r="BI423">
        <v>26.8</v>
      </c>
      <c r="BJ423">
        <v>44</v>
      </c>
      <c r="BL423" t="s">
        <v>723</v>
      </c>
      <c r="BM423" t="e">
        <f>IFERROR(VLOOKUP(BL423,'class and classification'!$A$1:$B$338,2,FALSE),VLOOKUP(BL423,'class and classification'!$A$340:$B$378,2,FALSE))</f>
        <v>#N/A</v>
      </c>
      <c r="BN423" t="e">
        <f>IFERROR(VLOOKUP(BL423,'class and classification'!$A$1:$C$338,3,FALSE),VLOOKUP(BL423,'class and classification'!$A$340:$C$378,3,FALSE))</f>
        <v>#N/A</v>
      </c>
      <c r="BO423">
        <v>50.370000000000005</v>
      </c>
      <c r="BP423">
        <v>61.14</v>
      </c>
      <c r="BQ423">
        <v>71.739999999999995</v>
      </c>
      <c r="BR423">
        <v>78.41</v>
      </c>
      <c r="BS423">
        <v>78.709999999999994</v>
      </c>
      <c r="BT423">
        <v>82.31</v>
      </c>
    </row>
    <row r="424" spans="1:72" x14ac:dyDescent="0.3">
      <c r="B424" t="s">
        <v>96</v>
      </c>
      <c r="C424" t="str">
        <f>IFERROR(VLOOKUP(B424,'class and classification'!$A$1:$B$338,2,FALSE),VLOOKUP(B424,'class and classification'!$A$340:$B$378,2,FALSE))</f>
        <v>Predominantly Rural</v>
      </c>
      <c r="D424" t="str">
        <f>IFERROR(VLOOKUP(B424,'class and classification'!$A$1:$C$338,3,FALSE),VLOOKUP(B424,'class and classification'!$A$340:$C$378,3,FALSE))</f>
        <v>SD</v>
      </c>
      <c r="H424">
        <v>92.3</v>
      </c>
      <c r="I424">
        <v>94</v>
      </c>
      <c r="J424">
        <v>93.8</v>
      </c>
      <c r="AB424" t="s">
        <v>1339</v>
      </c>
      <c r="AC424" t="e">
        <f>IFERROR(VLOOKUP(AB424,'class and classification'!$A$1:$B$338,2,FALSE),VLOOKUP(AB424,'class and classification'!$A$340:$B$378,2,FALSE))</f>
        <v>#N/A</v>
      </c>
      <c r="AD424" t="e">
        <f>IFERROR(VLOOKUP(AB424,'class and classification'!$A$1:$C$338,3,FALSE),VLOOKUP(AB424,'class and classification'!$A$340:$C$378,3,FALSE))</f>
        <v>#N/A</v>
      </c>
      <c r="BB424" t="s">
        <v>1076</v>
      </c>
      <c r="BC424" t="e">
        <f>IFERROR(VLOOKUP(BB424,'class and classification'!$A$1:$B$338,2,FALSE),VLOOKUP(BB424,'class and classification'!$A$340:$B$378,2,FALSE))</f>
        <v>#N/A</v>
      </c>
      <c r="BD424" t="e">
        <f>IFERROR(VLOOKUP(BB424,'class and classification'!$A$1:$C$338,3,FALSE),VLOOKUP(BB424,'class and classification'!$A$340:$C$378,3,FALSE))</f>
        <v>#N/A</v>
      </c>
      <c r="BG424">
        <v>11.2</v>
      </c>
      <c r="BH424">
        <v>24</v>
      </c>
      <c r="BI424">
        <v>63.3</v>
      </c>
      <c r="BJ424">
        <v>72.599999999999994</v>
      </c>
      <c r="BL424" t="s">
        <v>1076</v>
      </c>
      <c r="BM424" t="e">
        <f>IFERROR(VLOOKUP(BL424,'class and classification'!$A$1:$B$338,2,FALSE),VLOOKUP(BL424,'class and classification'!$A$340:$B$378,2,FALSE))</f>
        <v>#N/A</v>
      </c>
      <c r="BN424" t="e">
        <f>IFERROR(VLOOKUP(BL424,'class and classification'!$A$1:$C$338,3,FALSE),VLOOKUP(BL424,'class and classification'!$A$340:$C$378,3,FALSE))</f>
        <v>#N/A</v>
      </c>
      <c r="BO424">
        <v>66.38</v>
      </c>
      <c r="BP424">
        <v>55.6</v>
      </c>
      <c r="BQ424">
        <v>65.56</v>
      </c>
      <c r="BR424">
        <v>64.94</v>
      </c>
      <c r="BS424">
        <v>71.39</v>
      </c>
      <c r="BT424">
        <v>73.790000000000006</v>
      </c>
    </row>
    <row r="425" spans="1:72" x14ac:dyDescent="0.3">
      <c r="B425" t="s">
        <v>304</v>
      </c>
      <c r="C425" t="str">
        <f>IFERROR(VLOOKUP(B425,'class and classification'!$A$1:$B$338,2,FALSE),VLOOKUP(B425,'class and classification'!$A$340:$B$378,2,FALSE))</f>
        <v>Predominantly Rural</v>
      </c>
      <c r="D425" t="str">
        <f>IFERROR(VLOOKUP(B425,'class and classification'!$A$1:$C$338,3,FALSE),VLOOKUP(B425,'class and classification'!$A$340:$C$378,3,FALSE))</f>
        <v>SD</v>
      </c>
      <c r="H425">
        <v>94.199999999999989</v>
      </c>
      <c r="I425">
        <v>95.2</v>
      </c>
      <c r="J425">
        <v>94.9</v>
      </c>
      <c r="AB425" t="s">
        <v>1340</v>
      </c>
      <c r="AC425" t="e">
        <f>IFERROR(VLOOKUP(AB425,'class and classification'!$A$1:$B$338,2,FALSE),VLOOKUP(AB425,'class and classification'!$A$340:$B$378,2,FALSE))</f>
        <v>#N/A</v>
      </c>
      <c r="AD425" t="e">
        <f>IFERROR(VLOOKUP(AB425,'class and classification'!$A$1:$C$338,3,FALSE),VLOOKUP(AB425,'class and classification'!$A$340:$C$378,3,FALSE))</f>
        <v>#N/A</v>
      </c>
      <c r="BB425" t="s">
        <v>1058</v>
      </c>
      <c r="BC425" t="e">
        <f>IFERROR(VLOOKUP(BB425,'class and classification'!$A$1:$B$338,2,FALSE),VLOOKUP(BB425,'class and classification'!$A$340:$B$378,2,FALSE))</f>
        <v>#N/A</v>
      </c>
      <c r="BD425" t="e">
        <f>IFERROR(VLOOKUP(BB425,'class and classification'!$A$1:$C$338,3,FALSE),VLOOKUP(BB425,'class and classification'!$A$340:$C$378,3,FALSE))</f>
        <v>#N/A</v>
      </c>
      <c r="BG425">
        <v>6.1</v>
      </c>
      <c r="BH425">
        <v>36.299999999999997</v>
      </c>
      <c r="BI425">
        <v>57.2</v>
      </c>
      <c r="BJ425">
        <v>68.7</v>
      </c>
      <c r="BL425" t="s">
        <v>1058</v>
      </c>
      <c r="BM425" t="e">
        <f>IFERROR(VLOOKUP(BL425,'class and classification'!$A$1:$B$338,2,FALSE),VLOOKUP(BL425,'class and classification'!$A$340:$B$378,2,FALSE))</f>
        <v>#N/A</v>
      </c>
      <c r="BN425" t="e">
        <f>IFERROR(VLOOKUP(BL425,'class and classification'!$A$1:$C$338,3,FALSE),VLOOKUP(BL425,'class and classification'!$A$340:$C$378,3,FALSE))</f>
        <v>#N/A</v>
      </c>
      <c r="BP425">
        <v>29.81</v>
      </c>
      <c r="BQ425">
        <v>39.93</v>
      </c>
      <c r="BR425">
        <v>33.89</v>
      </c>
      <c r="BS425">
        <v>52.99</v>
      </c>
      <c r="BT425">
        <v>59</v>
      </c>
    </row>
    <row r="426" spans="1:72" x14ac:dyDescent="0.3">
      <c r="AB426" t="s">
        <v>1341</v>
      </c>
      <c r="AC426" t="e">
        <f>IFERROR(VLOOKUP(AB426,'class and classification'!$A$1:$B$338,2,FALSE),VLOOKUP(AB426,'class and classification'!$A$340:$B$378,2,FALSE))</f>
        <v>#N/A</v>
      </c>
      <c r="AD426" t="e">
        <f>IFERROR(VLOOKUP(AB426,'class and classification'!$A$1:$C$338,3,FALSE),VLOOKUP(AB426,'class and classification'!$A$340:$C$378,3,FALSE))</f>
        <v>#N/A</v>
      </c>
      <c r="BB426" t="s">
        <v>1052</v>
      </c>
      <c r="BC426" t="e">
        <f>IFERROR(VLOOKUP(BB426,'class and classification'!$A$1:$B$338,2,FALSE),VLOOKUP(BB426,'class and classification'!$A$340:$B$378,2,FALSE))</f>
        <v>#N/A</v>
      </c>
      <c r="BD426" t="e">
        <f>IFERROR(VLOOKUP(BB426,'class and classification'!$A$1:$C$338,3,FALSE),VLOOKUP(BB426,'class and classification'!$A$340:$C$378,3,FALSE))</f>
        <v>#N/A</v>
      </c>
      <c r="BG426">
        <v>1.1000000000000001</v>
      </c>
      <c r="BH426">
        <v>43.3</v>
      </c>
      <c r="BI426">
        <v>70.3</v>
      </c>
      <c r="BJ426">
        <v>80.099999999999994</v>
      </c>
      <c r="BL426" t="s">
        <v>1052</v>
      </c>
      <c r="BM426" t="e">
        <f>IFERROR(VLOOKUP(BL426,'class and classification'!$A$1:$B$338,2,FALSE),VLOOKUP(BL426,'class and classification'!$A$340:$B$378,2,FALSE))</f>
        <v>#N/A</v>
      </c>
      <c r="BN426" t="e">
        <f>IFERROR(VLOOKUP(BL426,'class and classification'!$A$1:$C$338,3,FALSE),VLOOKUP(BL426,'class and classification'!$A$340:$C$378,3,FALSE))</f>
        <v>#N/A</v>
      </c>
      <c r="BO426">
        <v>95.54</v>
      </c>
      <c r="BP426">
        <v>77.38</v>
      </c>
      <c r="BQ426">
        <v>79.63</v>
      </c>
      <c r="BR426">
        <v>90.59</v>
      </c>
      <c r="BS426">
        <v>89.75</v>
      </c>
      <c r="BT426">
        <v>89.58</v>
      </c>
    </row>
    <row r="427" spans="1:72" x14ac:dyDescent="0.3">
      <c r="A427" t="s">
        <v>342</v>
      </c>
      <c r="B427" t="s">
        <v>342</v>
      </c>
      <c r="C427" t="str">
        <f>IFERROR(VLOOKUP(B427,'class and classification'!$A$1:$B$338,2,FALSE),VLOOKUP(B427,'class and classification'!$A$340:$B$378,2,FALSE))</f>
        <v>Predominantly Urban</v>
      </c>
      <c r="D427" t="str">
        <f>IFERROR(VLOOKUP(B427,'class and classification'!$A$1:$C$338,3,FALSE),VLOOKUP(B427,'class and classification'!$A$340:$C$378,3,FALSE))</f>
        <v>SC</v>
      </c>
      <c r="AB427" t="s">
        <v>1342</v>
      </c>
      <c r="AC427" t="e">
        <f>IFERROR(VLOOKUP(AB427,'class and classification'!$A$1:$B$338,2,FALSE),VLOOKUP(AB427,'class and classification'!$A$340:$B$378,2,FALSE))</f>
        <v>#N/A</v>
      </c>
      <c r="AD427" t="e">
        <f>IFERROR(VLOOKUP(AB427,'class and classification'!$A$1:$C$338,3,FALSE),VLOOKUP(AB427,'class and classification'!$A$340:$C$378,3,FALSE))</f>
        <v>#N/A</v>
      </c>
      <c r="BB427" t="s">
        <v>1073</v>
      </c>
      <c r="BC427" t="e">
        <f>IFERROR(VLOOKUP(BB427,'class and classification'!$A$1:$B$338,2,FALSE),VLOOKUP(BB427,'class and classification'!$A$340:$B$378,2,FALSE))</f>
        <v>#N/A</v>
      </c>
      <c r="BD427" t="e">
        <f>IFERROR(VLOOKUP(BB427,'class and classification'!$A$1:$C$338,3,FALSE),VLOOKUP(BB427,'class and classification'!$A$340:$C$378,3,FALSE))</f>
        <v>#N/A</v>
      </c>
      <c r="BG427">
        <v>12.4</v>
      </c>
      <c r="BH427">
        <v>14.8</v>
      </c>
      <c r="BI427">
        <v>41.1</v>
      </c>
      <c r="BJ427">
        <v>64.400000000000006</v>
      </c>
      <c r="BL427" t="s">
        <v>1073</v>
      </c>
      <c r="BM427" t="e">
        <f>IFERROR(VLOOKUP(BL427,'class and classification'!$A$1:$B$338,2,FALSE),VLOOKUP(BL427,'class and classification'!$A$340:$B$378,2,FALSE))</f>
        <v>#N/A</v>
      </c>
      <c r="BN427" t="e">
        <f>IFERROR(VLOOKUP(BL427,'class and classification'!$A$1:$C$338,3,FALSE),VLOOKUP(BL427,'class and classification'!$A$340:$C$378,3,FALSE))</f>
        <v>#N/A</v>
      </c>
      <c r="BO427">
        <v>26.32</v>
      </c>
      <c r="BP427">
        <v>26.38</v>
      </c>
      <c r="BQ427">
        <v>50.33</v>
      </c>
      <c r="BR427">
        <v>49.29</v>
      </c>
      <c r="BS427">
        <v>48.05</v>
      </c>
      <c r="BT427">
        <v>48.08</v>
      </c>
    </row>
    <row r="428" spans="1:72" x14ac:dyDescent="0.3">
      <c r="B428" t="s">
        <v>100</v>
      </c>
      <c r="C428" t="str">
        <f>IFERROR(VLOOKUP(B428,'class and classification'!$A$1:$B$338,2,FALSE),VLOOKUP(B428,'class and classification'!$A$340:$B$378,2,FALSE))</f>
        <v>Predominantly Urban</v>
      </c>
      <c r="D428" t="str">
        <f>IFERROR(VLOOKUP(B428,'class and classification'!$A$1:$C$338,3,FALSE),VLOOKUP(B428,'class and classification'!$A$340:$C$378,3,FALSE))</f>
        <v>SD</v>
      </c>
      <c r="E428">
        <v>96</v>
      </c>
      <c r="F428">
        <v>97</v>
      </c>
      <c r="G428">
        <v>98.2</v>
      </c>
      <c r="H428">
        <v>98.5</v>
      </c>
      <c r="I428">
        <v>98.7</v>
      </c>
      <c r="J428">
        <v>98.4</v>
      </c>
      <c r="AB428" t="s">
        <v>1343</v>
      </c>
      <c r="AC428" t="e">
        <f>IFERROR(VLOOKUP(AB428,'class and classification'!$A$1:$B$338,2,FALSE),VLOOKUP(AB428,'class and classification'!$A$340:$B$378,2,FALSE))</f>
        <v>#N/A</v>
      </c>
      <c r="AD428" t="e">
        <f>IFERROR(VLOOKUP(AB428,'class and classification'!$A$1:$C$338,3,FALSE),VLOOKUP(AB428,'class and classification'!$A$340:$C$378,3,FALSE))</f>
        <v>#N/A</v>
      </c>
      <c r="BB428" t="s">
        <v>1067</v>
      </c>
      <c r="BC428" t="e">
        <f>IFERROR(VLOOKUP(BB428,'class and classification'!$A$1:$B$338,2,FALSE),VLOOKUP(BB428,'class and classification'!$A$340:$B$378,2,FALSE))</f>
        <v>#N/A</v>
      </c>
      <c r="BD428" t="e">
        <f>IFERROR(VLOOKUP(BB428,'class and classification'!$A$1:$C$338,3,FALSE),VLOOKUP(BB428,'class and classification'!$A$340:$C$378,3,FALSE))</f>
        <v>#N/A</v>
      </c>
      <c r="BG428">
        <v>15.5</v>
      </c>
      <c r="BH428">
        <v>20.7</v>
      </c>
      <c r="BI428">
        <v>53.1</v>
      </c>
      <c r="BJ428">
        <v>70.7</v>
      </c>
      <c r="BL428" t="s">
        <v>1067</v>
      </c>
      <c r="BM428" t="e">
        <f>IFERROR(VLOOKUP(BL428,'class and classification'!$A$1:$B$338,2,FALSE),VLOOKUP(BL428,'class and classification'!$A$340:$B$378,2,FALSE))</f>
        <v>#N/A</v>
      </c>
      <c r="BN428" t="e">
        <f>IFERROR(VLOOKUP(BL428,'class and classification'!$A$1:$C$338,3,FALSE),VLOOKUP(BL428,'class and classification'!$A$340:$C$378,3,FALSE))</f>
        <v>#N/A</v>
      </c>
      <c r="BP428">
        <v>48.17</v>
      </c>
      <c r="BQ428">
        <v>65.87</v>
      </c>
      <c r="BR428">
        <v>73.989999999999995</v>
      </c>
      <c r="BS428">
        <v>73.709999999999994</v>
      </c>
      <c r="BT428">
        <v>68.34</v>
      </c>
    </row>
    <row r="429" spans="1:72" x14ac:dyDescent="0.3">
      <c r="B429" t="s">
        <v>103</v>
      </c>
      <c r="C429" t="str">
        <f>IFERROR(VLOOKUP(B429,'class and classification'!$A$1:$B$338,2,FALSE),VLOOKUP(B429,'class and classification'!$A$340:$B$378,2,FALSE))</f>
        <v>Predominantly Urban</v>
      </c>
      <c r="D429" t="str">
        <f>IFERROR(VLOOKUP(B429,'class and classification'!$A$1:$C$338,3,FALSE),VLOOKUP(B429,'class and classification'!$A$340:$C$378,3,FALSE))</f>
        <v>SD</v>
      </c>
      <c r="E429">
        <v>95</v>
      </c>
      <c r="F429">
        <v>97</v>
      </c>
      <c r="G429">
        <v>99.1</v>
      </c>
      <c r="H429">
        <v>99.2</v>
      </c>
      <c r="I429">
        <v>99.5</v>
      </c>
      <c r="J429">
        <v>99.4</v>
      </c>
      <c r="AB429" t="s">
        <v>1344</v>
      </c>
      <c r="AC429" t="e">
        <f>IFERROR(VLOOKUP(AB429,'class and classification'!$A$1:$B$338,2,FALSE),VLOOKUP(AB429,'class and classification'!$A$340:$B$378,2,FALSE))</f>
        <v>#N/A</v>
      </c>
      <c r="AD429" t="e">
        <f>IFERROR(VLOOKUP(AB429,'class and classification'!$A$1:$C$338,3,FALSE),VLOOKUP(AB429,'class and classification'!$A$340:$C$378,3,FALSE))</f>
        <v>#N/A</v>
      </c>
      <c r="BB429" t="s">
        <v>1085</v>
      </c>
      <c r="BC429" t="e">
        <f>IFERROR(VLOOKUP(BB429,'class and classification'!$A$1:$B$338,2,FALSE),VLOOKUP(BB429,'class and classification'!$A$340:$B$378,2,FALSE))</f>
        <v>#N/A</v>
      </c>
      <c r="BD429" t="e">
        <f>IFERROR(VLOOKUP(BB429,'class and classification'!$A$1:$C$338,3,FALSE),VLOOKUP(BB429,'class and classification'!$A$340:$C$378,3,FALSE))</f>
        <v>#N/A</v>
      </c>
      <c r="BG429">
        <v>3.4</v>
      </c>
      <c r="BH429">
        <v>13.3</v>
      </c>
      <c r="BI429">
        <v>25.5</v>
      </c>
      <c r="BJ429">
        <v>35.9</v>
      </c>
      <c r="BL429" t="s">
        <v>1085</v>
      </c>
      <c r="BM429" t="e">
        <f>IFERROR(VLOOKUP(BL429,'class and classification'!$A$1:$B$338,2,FALSE),VLOOKUP(BL429,'class and classification'!$A$340:$B$378,2,FALSE))</f>
        <v>#N/A</v>
      </c>
      <c r="BN429" t="e">
        <f>IFERROR(VLOOKUP(BL429,'class and classification'!$A$1:$C$338,3,FALSE),VLOOKUP(BL429,'class and classification'!$A$340:$C$378,3,FALSE))</f>
        <v>#N/A</v>
      </c>
      <c r="BO429">
        <v>17.510000000000002</v>
      </c>
      <c r="BP429">
        <v>18.86</v>
      </c>
      <c r="BQ429">
        <v>42.97</v>
      </c>
      <c r="BR429">
        <v>44.39</v>
      </c>
      <c r="BS429">
        <v>42.87</v>
      </c>
      <c r="BT429">
        <v>42.77</v>
      </c>
    </row>
    <row r="430" spans="1:72" x14ac:dyDescent="0.3">
      <c r="B430" t="s">
        <v>118</v>
      </c>
      <c r="C430" t="str">
        <f>IFERROR(VLOOKUP(B430,'class and classification'!$A$1:$B$338,2,FALSE),VLOOKUP(B430,'class and classification'!$A$340:$B$378,2,FALSE))</f>
        <v>Predominantly Urban</v>
      </c>
      <c r="D430" t="str">
        <f>IFERROR(VLOOKUP(B430,'class and classification'!$A$1:$C$338,3,FALSE),VLOOKUP(B430,'class and classification'!$A$340:$C$378,3,FALSE))</f>
        <v>SD</v>
      </c>
      <c r="E430">
        <v>93</v>
      </c>
      <c r="F430">
        <v>94</v>
      </c>
      <c r="G430">
        <v>95.3</v>
      </c>
      <c r="H430">
        <v>96</v>
      </c>
      <c r="I430">
        <v>96.2</v>
      </c>
      <c r="J430">
        <v>95.1</v>
      </c>
      <c r="AB430" t="s">
        <v>1345</v>
      </c>
      <c r="AC430" t="e">
        <f>IFERROR(VLOOKUP(AB430,'class and classification'!$A$1:$B$338,2,FALSE),VLOOKUP(AB430,'class and classification'!$A$340:$B$378,2,FALSE))</f>
        <v>#N/A</v>
      </c>
      <c r="AD430" t="e">
        <f>IFERROR(VLOOKUP(AB430,'class and classification'!$A$1:$C$338,3,FALSE),VLOOKUP(AB430,'class and classification'!$A$340:$C$378,3,FALSE))</f>
        <v>#N/A</v>
      </c>
      <c r="BB430" t="s">
        <v>1079</v>
      </c>
      <c r="BC430" t="e">
        <f>IFERROR(VLOOKUP(BB430,'class and classification'!$A$1:$B$338,2,FALSE),VLOOKUP(BB430,'class and classification'!$A$340:$B$378,2,FALSE))</f>
        <v>#N/A</v>
      </c>
      <c r="BD430" t="e">
        <f>IFERROR(VLOOKUP(BB430,'class and classification'!$A$1:$C$338,3,FALSE),VLOOKUP(BB430,'class and classification'!$A$340:$C$378,3,FALSE))</f>
        <v>#N/A</v>
      </c>
      <c r="BG430">
        <v>9.1</v>
      </c>
      <c r="BH430">
        <v>26.8</v>
      </c>
      <c r="BI430">
        <v>56.3</v>
      </c>
      <c r="BJ430">
        <v>68.7</v>
      </c>
      <c r="BL430" t="s">
        <v>1079</v>
      </c>
      <c r="BM430" t="e">
        <f>IFERROR(VLOOKUP(BL430,'class and classification'!$A$1:$B$338,2,FALSE),VLOOKUP(BL430,'class and classification'!$A$340:$B$378,2,FALSE))</f>
        <v>#N/A</v>
      </c>
      <c r="BN430" t="e">
        <f>IFERROR(VLOOKUP(BL430,'class and classification'!$A$1:$C$338,3,FALSE),VLOOKUP(BL430,'class and classification'!$A$340:$C$378,3,FALSE))</f>
        <v>#N/A</v>
      </c>
      <c r="BO430">
        <v>72.289999999999992</v>
      </c>
      <c r="BP430">
        <v>42.01</v>
      </c>
      <c r="BQ430">
        <v>58.14</v>
      </c>
      <c r="BR430">
        <v>72.3</v>
      </c>
      <c r="BS430">
        <v>75.64</v>
      </c>
      <c r="BT430">
        <v>76.760000000000005</v>
      </c>
    </row>
    <row r="431" spans="1:72" x14ac:dyDescent="0.3">
      <c r="B431" t="s">
        <v>176</v>
      </c>
      <c r="C431" t="str">
        <f>IFERROR(VLOOKUP(B431,'class and classification'!$A$1:$B$338,2,FALSE),VLOOKUP(B431,'class and classification'!$A$340:$B$378,2,FALSE))</f>
        <v>Urban with Significant Rural</v>
      </c>
      <c r="D431" t="str">
        <f>IFERROR(VLOOKUP(B431,'class and classification'!$A$1:$C$338,3,FALSE),VLOOKUP(B431,'class and classification'!$A$340:$C$378,3,FALSE))</f>
        <v>SD</v>
      </c>
      <c r="E431">
        <v>86</v>
      </c>
      <c r="F431">
        <v>91</v>
      </c>
      <c r="G431">
        <v>93</v>
      </c>
      <c r="H431">
        <v>94.800000000000011</v>
      </c>
      <c r="I431">
        <v>95.4</v>
      </c>
      <c r="J431">
        <v>95.5</v>
      </c>
      <c r="AB431" t="s">
        <v>1346</v>
      </c>
      <c r="AC431" t="e">
        <f>IFERROR(VLOOKUP(AB431,'class and classification'!$A$1:$B$338,2,FALSE),VLOOKUP(AB431,'class and classification'!$A$340:$B$378,2,FALSE))</f>
        <v>#N/A</v>
      </c>
      <c r="AD431" t="e">
        <f>IFERROR(VLOOKUP(AB431,'class and classification'!$A$1:$C$338,3,FALSE),VLOOKUP(AB431,'class and classification'!$A$340:$C$378,3,FALSE))</f>
        <v>#N/A</v>
      </c>
      <c r="BB431" t="s">
        <v>1082</v>
      </c>
      <c r="BC431" t="e">
        <f>IFERROR(VLOOKUP(BB431,'class and classification'!$A$1:$B$338,2,FALSE),VLOOKUP(BB431,'class and classification'!$A$340:$B$378,2,FALSE))</f>
        <v>#N/A</v>
      </c>
      <c r="BD431" t="e">
        <f>IFERROR(VLOOKUP(BB431,'class and classification'!$A$1:$C$338,3,FALSE),VLOOKUP(BB431,'class and classification'!$A$340:$C$378,3,FALSE))</f>
        <v>#N/A</v>
      </c>
      <c r="BG431">
        <v>8.3000000000000007</v>
      </c>
      <c r="BH431">
        <v>33.9</v>
      </c>
      <c r="BI431">
        <v>58.2</v>
      </c>
      <c r="BJ431">
        <v>72.599999999999994</v>
      </c>
      <c r="BL431" t="s">
        <v>1082</v>
      </c>
      <c r="BM431" t="e">
        <f>IFERROR(VLOOKUP(BL431,'class and classification'!$A$1:$B$338,2,FALSE),VLOOKUP(BL431,'class and classification'!$A$340:$B$378,2,FALSE))</f>
        <v>#N/A</v>
      </c>
      <c r="BN431" t="e">
        <f>IFERROR(VLOOKUP(BL431,'class and classification'!$A$1:$C$338,3,FALSE),VLOOKUP(BL431,'class and classification'!$A$340:$C$378,3,FALSE))</f>
        <v>#N/A</v>
      </c>
      <c r="BO431">
        <v>31.369999999999997</v>
      </c>
      <c r="BP431">
        <v>43.34</v>
      </c>
      <c r="BQ431">
        <v>55.99</v>
      </c>
      <c r="BR431">
        <v>59.63</v>
      </c>
      <c r="BS431">
        <v>59.96</v>
      </c>
      <c r="BT431">
        <v>62.89</v>
      </c>
    </row>
    <row r="432" spans="1:72" x14ac:dyDescent="0.3">
      <c r="B432" t="s">
        <v>210</v>
      </c>
      <c r="C432" t="str">
        <f>IFERROR(VLOOKUP(B432,'class and classification'!$A$1:$B$338,2,FALSE),VLOOKUP(B432,'class and classification'!$A$340:$B$378,2,FALSE))</f>
        <v>Predominantly Urban</v>
      </c>
      <c r="D432" t="str">
        <f>IFERROR(VLOOKUP(B432,'class and classification'!$A$1:$C$338,3,FALSE),VLOOKUP(B432,'class and classification'!$A$340:$C$378,3,FALSE))</f>
        <v>SD</v>
      </c>
      <c r="E432">
        <v>94</v>
      </c>
      <c r="F432">
        <v>95</v>
      </c>
      <c r="G432">
        <v>96.9</v>
      </c>
      <c r="H432">
        <v>97.5</v>
      </c>
      <c r="I432">
        <v>97.6</v>
      </c>
      <c r="J432">
        <v>97.3</v>
      </c>
      <c r="AB432" t="s">
        <v>1347</v>
      </c>
      <c r="AC432" t="e">
        <f>IFERROR(VLOOKUP(AB432,'class and classification'!$A$1:$B$338,2,FALSE),VLOOKUP(AB432,'class and classification'!$A$340:$B$378,2,FALSE))</f>
        <v>#N/A</v>
      </c>
      <c r="AD432" t="e">
        <f>IFERROR(VLOOKUP(AB432,'class and classification'!$A$1:$C$338,3,FALSE),VLOOKUP(AB432,'class and classification'!$A$340:$C$378,3,FALSE))</f>
        <v>#N/A</v>
      </c>
      <c r="BB432" t="s">
        <v>1070</v>
      </c>
      <c r="BC432" t="e">
        <f>IFERROR(VLOOKUP(BB432,'class and classification'!$A$1:$B$338,2,FALSE),VLOOKUP(BB432,'class and classification'!$A$340:$B$378,2,FALSE))</f>
        <v>#N/A</v>
      </c>
      <c r="BD432" t="e">
        <f>IFERROR(VLOOKUP(BB432,'class and classification'!$A$1:$C$338,3,FALSE),VLOOKUP(BB432,'class and classification'!$A$340:$C$378,3,FALSE))</f>
        <v>#N/A</v>
      </c>
      <c r="BG432">
        <v>6.7</v>
      </c>
      <c r="BH432">
        <v>13</v>
      </c>
      <c r="BI432">
        <v>31.7</v>
      </c>
      <c r="BJ432">
        <v>51.9</v>
      </c>
      <c r="BL432" t="s">
        <v>1070</v>
      </c>
      <c r="BM432" t="e">
        <f>IFERROR(VLOOKUP(BL432,'class and classification'!$A$1:$B$338,2,FALSE),VLOOKUP(BL432,'class and classification'!$A$340:$B$378,2,FALSE))</f>
        <v>#N/A</v>
      </c>
      <c r="BN432" t="e">
        <f>IFERROR(VLOOKUP(BL432,'class and classification'!$A$1:$C$338,3,FALSE),VLOOKUP(BL432,'class and classification'!$A$340:$C$378,3,FALSE))</f>
        <v>#N/A</v>
      </c>
      <c r="BO432">
        <v>17.690000000000001</v>
      </c>
      <c r="BP432">
        <v>21.67</v>
      </c>
      <c r="BQ432">
        <v>40.450000000000003</v>
      </c>
      <c r="BR432">
        <v>37.69</v>
      </c>
      <c r="BS432">
        <v>40.79</v>
      </c>
      <c r="BT432">
        <v>41.52</v>
      </c>
    </row>
    <row r="433" spans="1:72" x14ac:dyDescent="0.3">
      <c r="B433" t="s">
        <v>220</v>
      </c>
      <c r="C433" t="str">
        <f>IFERROR(VLOOKUP(B433,'class and classification'!$A$1:$B$338,2,FALSE),VLOOKUP(B433,'class and classification'!$A$340:$B$378,2,FALSE))</f>
        <v>Predominantly Urban</v>
      </c>
      <c r="D433" t="str">
        <f>IFERROR(VLOOKUP(B433,'class and classification'!$A$1:$C$338,3,FALSE),VLOOKUP(B433,'class and classification'!$A$340:$C$378,3,FALSE))</f>
        <v>SD</v>
      </c>
      <c r="E433">
        <v>95</v>
      </c>
      <c r="F433">
        <v>96</v>
      </c>
      <c r="G433">
        <v>96.9</v>
      </c>
      <c r="H433">
        <v>97.199999999999989</v>
      </c>
      <c r="I433">
        <v>96.3</v>
      </c>
      <c r="J433">
        <v>96.2</v>
      </c>
      <c r="AB433" t="s">
        <v>1348</v>
      </c>
      <c r="AC433" t="e">
        <f>IFERROR(VLOOKUP(AB433,'class and classification'!$A$1:$B$338,2,FALSE),VLOOKUP(AB433,'class and classification'!$A$340:$B$378,2,FALSE))</f>
        <v>#N/A</v>
      </c>
      <c r="AD433" t="e">
        <f>IFERROR(VLOOKUP(AB433,'class and classification'!$A$1:$C$338,3,FALSE),VLOOKUP(AB433,'class and classification'!$A$340:$C$378,3,FALSE))</f>
        <v>#N/A</v>
      </c>
      <c r="BB433" t="s">
        <v>1061</v>
      </c>
      <c r="BC433" t="e">
        <f>IFERROR(VLOOKUP(BB433,'class and classification'!$A$1:$B$338,2,FALSE),VLOOKUP(BB433,'class and classification'!$A$340:$B$378,2,FALSE))</f>
        <v>#N/A</v>
      </c>
      <c r="BD433" t="e">
        <f>IFERROR(VLOOKUP(BB433,'class and classification'!$A$1:$C$338,3,FALSE),VLOOKUP(BB433,'class and classification'!$A$340:$C$378,3,FALSE))</f>
        <v>#N/A</v>
      </c>
      <c r="BG433">
        <v>4.3</v>
      </c>
      <c r="BH433">
        <v>6.7</v>
      </c>
      <c r="BI433">
        <v>33.4</v>
      </c>
      <c r="BJ433">
        <v>69.5</v>
      </c>
      <c r="BL433" t="s">
        <v>1061</v>
      </c>
      <c r="BM433" t="e">
        <f>IFERROR(VLOOKUP(BL433,'class and classification'!$A$1:$B$338,2,FALSE),VLOOKUP(BL433,'class and classification'!$A$340:$B$378,2,FALSE))</f>
        <v>#N/A</v>
      </c>
      <c r="BN433" t="e">
        <f>IFERROR(VLOOKUP(BL433,'class and classification'!$A$1:$C$338,3,FALSE),VLOOKUP(BL433,'class and classification'!$A$340:$C$378,3,FALSE))</f>
        <v>#N/A</v>
      </c>
      <c r="BP433">
        <v>25.88</v>
      </c>
      <c r="BQ433">
        <v>48.31</v>
      </c>
      <c r="BR433">
        <v>51.92</v>
      </c>
      <c r="BS433">
        <v>55.91</v>
      </c>
      <c r="BT433">
        <v>56.03</v>
      </c>
    </row>
    <row r="434" spans="1:72" x14ac:dyDescent="0.3">
      <c r="B434" t="s">
        <v>253</v>
      </c>
      <c r="C434" t="str">
        <f>IFERROR(VLOOKUP(B434,'class and classification'!$A$1:$B$338,2,FALSE),VLOOKUP(B434,'class and classification'!$A$340:$B$378,2,FALSE))</f>
        <v>Predominantly Urban</v>
      </c>
      <c r="D434" t="str">
        <f>IFERROR(VLOOKUP(B434,'class and classification'!$A$1:$C$338,3,FALSE),VLOOKUP(B434,'class and classification'!$A$340:$C$378,3,FALSE))</f>
        <v>SD</v>
      </c>
      <c r="E434">
        <v>72</v>
      </c>
      <c r="F434">
        <v>97</v>
      </c>
      <c r="G434">
        <v>98.3</v>
      </c>
      <c r="H434">
        <v>97.800000000000011</v>
      </c>
      <c r="I434">
        <v>97</v>
      </c>
      <c r="J434">
        <v>97</v>
      </c>
      <c r="AB434" t="s">
        <v>1349</v>
      </c>
      <c r="AC434" t="e">
        <f>IFERROR(VLOOKUP(AB434,'class and classification'!$A$1:$B$338,2,FALSE),VLOOKUP(AB434,'class and classification'!$A$340:$B$378,2,FALSE))</f>
        <v>#N/A</v>
      </c>
      <c r="AD434" t="e">
        <f>IFERROR(VLOOKUP(AB434,'class and classification'!$A$1:$C$338,3,FALSE),VLOOKUP(AB434,'class and classification'!$A$340:$C$378,3,FALSE))</f>
        <v>#N/A</v>
      </c>
      <c r="BB434" t="s">
        <v>1064</v>
      </c>
      <c r="BC434" t="e">
        <f>IFERROR(VLOOKUP(BB434,'class and classification'!$A$1:$B$338,2,FALSE),VLOOKUP(BB434,'class and classification'!$A$340:$B$378,2,FALSE))</f>
        <v>#N/A</v>
      </c>
      <c r="BD434" t="e">
        <f>IFERROR(VLOOKUP(BB434,'class and classification'!$A$1:$C$338,3,FALSE),VLOOKUP(BB434,'class and classification'!$A$340:$C$378,3,FALSE))</f>
        <v>#N/A</v>
      </c>
      <c r="BG434">
        <v>57.6</v>
      </c>
      <c r="BH434">
        <v>57.3</v>
      </c>
      <c r="BI434">
        <v>68.599999999999994</v>
      </c>
      <c r="BJ434">
        <v>80.2</v>
      </c>
      <c r="BL434" t="s">
        <v>1064</v>
      </c>
      <c r="BM434" t="e">
        <f>IFERROR(VLOOKUP(BL434,'class and classification'!$A$1:$B$338,2,FALSE),VLOOKUP(BL434,'class and classification'!$A$340:$B$378,2,FALSE))</f>
        <v>#N/A</v>
      </c>
      <c r="BN434" t="e">
        <f>IFERROR(VLOOKUP(BL434,'class and classification'!$A$1:$C$338,3,FALSE),VLOOKUP(BL434,'class and classification'!$A$340:$C$378,3,FALSE))</f>
        <v>#N/A</v>
      </c>
      <c r="BP434">
        <v>45.97</v>
      </c>
      <c r="BQ434">
        <v>49.93</v>
      </c>
      <c r="BR434">
        <v>55.13</v>
      </c>
      <c r="BS434">
        <v>65.989999999999995</v>
      </c>
      <c r="BT434">
        <v>66.430000000000007</v>
      </c>
    </row>
    <row r="435" spans="1:72" x14ac:dyDescent="0.3">
      <c r="B435" t="s">
        <v>265</v>
      </c>
      <c r="C435" t="str">
        <f>IFERROR(VLOOKUP(B435,'class and classification'!$A$1:$B$338,2,FALSE),VLOOKUP(B435,'class and classification'!$A$340:$B$378,2,FALSE))</f>
        <v>Predominantly Urban</v>
      </c>
      <c r="D435" t="str">
        <f>IFERROR(VLOOKUP(B435,'class and classification'!$A$1:$C$338,3,FALSE),VLOOKUP(B435,'class and classification'!$A$340:$C$378,3,FALSE))</f>
        <v>SD</v>
      </c>
      <c r="E435">
        <v>94</v>
      </c>
      <c r="F435">
        <v>95</v>
      </c>
      <c r="G435">
        <v>96.3</v>
      </c>
      <c r="H435">
        <v>97.3</v>
      </c>
      <c r="I435">
        <v>97.7</v>
      </c>
      <c r="J435">
        <v>97.7</v>
      </c>
      <c r="AB435" t="s">
        <v>1350</v>
      </c>
      <c r="AC435" t="e">
        <f>IFERROR(VLOOKUP(AB435,'class and classification'!$A$1:$B$338,2,FALSE),VLOOKUP(AB435,'class and classification'!$A$340:$B$378,2,FALSE))</f>
        <v>#N/A</v>
      </c>
      <c r="AD435" t="e">
        <f>IFERROR(VLOOKUP(AB435,'class and classification'!$A$1:$C$338,3,FALSE),VLOOKUP(AB435,'class and classification'!$A$340:$C$378,3,FALSE))</f>
        <v>#N/A</v>
      </c>
      <c r="BB435" t="s">
        <v>1328</v>
      </c>
      <c r="BC435" t="e">
        <f>IFERROR(VLOOKUP(BB435,'class and classification'!$A$1:$B$338,2,FALSE),VLOOKUP(BB435,'class and classification'!$A$340:$B$378,2,FALSE))</f>
        <v>#N/A</v>
      </c>
      <c r="BD435" t="e">
        <f>IFERROR(VLOOKUP(BB435,'class and classification'!$A$1:$C$338,3,FALSE),VLOOKUP(BB435,'class and classification'!$A$340:$C$378,3,FALSE))</f>
        <v>#N/A</v>
      </c>
      <c r="BL435" t="s">
        <v>1328</v>
      </c>
      <c r="BM435" t="e">
        <f>IFERROR(VLOOKUP(BL435,'class and classification'!$A$1:$B$338,2,FALSE),VLOOKUP(BL435,'class and classification'!$A$340:$B$378,2,FALSE))</f>
        <v>#N/A</v>
      </c>
      <c r="BN435" t="e">
        <f>IFERROR(VLOOKUP(BL435,'class and classification'!$A$1:$C$338,3,FALSE),VLOOKUP(BL435,'class and classification'!$A$340:$C$378,3,FALSE))</f>
        <v>#N/A</v>
      </c>
    </row>
    <row r="436" spans="1:72" x14ac:dyDescent="0.3">
      <c r="B436" t="s">
        <v>271</v>
      </c>
      <c r="C436" t="str">
        <f>IFERROR(VLOOKUP(B436,'class and classification'!$A$1:$B$338,2,FALSE),VLOOKUP(B436,'class and classification'!$A$340:$B$378,2,FALSE))</f>
        <v>Urban with Significant Rural</v>
      </c>
      <c r="D436" t="str">
        <f>IFERROR(VLOOKUP(B436,'class and classification'!$A$1:$C$338,3,FALSE),VLOOKUP(B436,'class and classification'!$A$340:$C$378,3,FALSE))</f>
        <v>SD</v>
      </c>
      <c r="E436">
        <v>87</v>
      </c>
      <c r="F436">
        <v>89</v>
      </c>
      <c r="G436">
        <v>90.5</v>
      </c>
      <c r="H436">
        <v>93.300000000000011</v>
      </c>
      <c r="I436">
        <v>93.8</v>
      </c>
      <c r="J436">
        <v>93.2</v>
      </c>
      <c r="AB436" t="s">
        <v>1351</v>
      </c>
      <c r="AC436" t="e">
        <f>IFERROR(VLOOKUP(AB436,'class and classification'!$A$1:$B$338,2,FALSE),VLOOKUP(AB436,'class and classification'!$A$340:$B$378,2,FALSE))</f>
        <v>#N/A</v>
      </c>
      <c r="AD436" t="e">
        <f>IFERROR(VLOOKUP(AB436,'class and classification'!$A$1:$C$338,3,FALSE),VLOOKUP(AB436,'class and classification'!$A$340:$C$378,3,FALSE))</f>
        <v>#N/A</v>
      </c>
      <c r="BB436" t="s">
        <v>1329</v>
      </c>
      <c r="BC436" t="e">
        <f>IFERROR(VLOOKUP(BB436,'class and classification'!$A$1:$B$338,2,FALSE),VLOOKUP(BB436,'class and classification'!$A$340:$B$378,2,FALSE))</f>
        <v>#N/A</v>
      </c>
      <c r="BD436" t="e">
        <f>IFERROR(VLOOKUP(BB436,'class and classification'!$A$1:$C$338,3,FALSE),VLOOKUP(BB436,'class and classification'!$A$340:$C$378,3,FALSE))</f>
        <v>#N/A</v>
      </c>
      <c r="BL436" t="s">
        <v>1329</v>
      </c>
      <c r="BM436" t="e">
        <f>IFERROR(VLOOKUP(BL436,'class and classification'!$A$1:$B$338,2,FALSE),VLOOKUP(BL436,'class and classification'!$A$340:$B$378,2,FALSE))</f>
        <v>#N/A</v>
      </c>
      <c r="BN436" t="e">
        <f>IFERROR(VLOOKUP(BL436,'class and classification'!$A$1:$C$338,3,FALSE),VLOOKUP(BL436,'class and classification'!$A$340:$C$378,3,FALSE))</f>
        <v>#N/A</v>
      </c>
    </row>
    <row r="437" spans="1:72" x14ac:dyDescent="0.3">
      <c r="B437" t="s">
        <v>295</v>
      </c>
      <c r="C437" t="str">
        <f>IFERROR(VLOOKUP(B437,'class and classification'!$A$1:$B$338,2,FALSE),VLOOKUP(B437,'class and classification'!$A$340:$B$378,2,FALSE))</f>
        <v>Predominantly Rural</v>
      </c>
      <c r="D437" t="str">
        <f>IFERROR(VLOOKUP(B437,'class and classification'!$A$1:$C$338,3,FALSE),VLOOKUP(B437,'class and classification'!$A$340:$C$378,3,FALSE))</f>
        <v>SD</v>
      </c>
      <c r="E437">
        <v>86</v>
      </c>
      <c r="F437">
        <v>88</v>
      </c>
      <c r="G437">
        <v>90.2</v>
      </c>
      <c r="H437">
        <v>93.2</v>
      </c>
      <c r="I437">
        <v>93.9</v>
      </c>
      <c r="J437">
        <v>93.6</v>
      </c>
      <c r="AB437" t="s">
        <v>1352</v>
      </c>
      <c r="AC437" t="e">
        <f>IFERROR(VLOOKUP(AB437,'class and classification'!$A$1:$B$338,2,FALSE),VLOOKUP(AB437,'class and classification'!$A$340:$B$378,2,FALSE))</f>
        <v>#N/A</v>
      </c>
      <c r="AD437" t="e">
        <f>IFERROR(VLOOKUP(AB437,'class and classification'!$A$1:$C$338,3,FALSE),VLOOKUP(AB437,'class and classification'!$A$340:$C$378,3,FALSE))</f>
        <v>#N/A</v>
      </c>
      <c r="BB437" t="s">
        <v>1330</v>
      </c>
      <c r="BC437" t="e">
        <f>IFERROR(VLOOKUP(BB437,'class and classification'!$A$1:$B$338,2,FALSE),VLOOKUP(BB437,'class and classification'!$A$340:$B$378,2,FALSE))</f>
        <v>#N/A</v>
      </c>
      <c r="BD437" t="e">
        <f>IFERROR(VLOOKUP(BB437,'class and classification'!$A$1:$C$338,3,FALSE),VLOOKUP(BB437,'class and classification'!$A$340:$C$378,3,FALSE))</f>
        <v>#N/A</v>
      </c>
      <c r="BL437" t="s">
        <v>1330</v>
      </c>
      <c r="BM437" t="e">
        <f>IFERROR(VLOOKUP(BL437,'class and classification'!$A$1:$B$338,2,FALSE),VLOOKUP(BL437,'class and classification'!$A$340:$B$378,2,FALSE))</f>
        <v>#N/A</v>
      </c>
      <c r="BN437" t="e">
        <f>IFERROR(VLOOKUP(BL437,'class and classification'!$A$1:$C$338,3,FALSE),VLOOKUP(BL437,'class and classification'!$A$340:$C$378,3,FALSE))</f>
        <v>#N/A</v>
      </c>
    </row>
    <row r="438" spans="1:72" x14ac:dyDescent="0.3">
      <c r="B438" t="s">
        <v>311</v>
      </c>
      <c r="C438" t="str">
        <f>IFERROR(VLOOKUP(B438,'class and classification'!$A$1:$B$338,2,FALSE),VLOOKUP(B438,'class and classification'!$A$340:$B$378,2,FALSE))</f>
        <v>Predominantly Urban</v>
      </c>
      <c r="D438" t="str">
        <f>IFERROR(VLOOKUP(B438,'class and classification'!$A$1:$C$338,3,FALSE),VLOOKUP(B438,'class and classification'!$A$340:$C$378,3,FALSE))</f>
        <v>SD</v>
      </c>
      <c r="E438">
        <v>96</v>
      </c>
      <c r="F438">
        <v>97</v>
      </c>
      <c r="G438">
        <v>98.1</v>
      </c>
      <c r="H438">
        <v>98.1</v>
      </c>
      <c r="I438">
        <v>98</v>
      </c>
      <c r="J438">
        <v>97.2</v>
      </c>
      <c r="AB438" t="s">
        <v>350</v>
      </c>
      <c r="AC438" t="str">
        <f>IFERROR(VLOOKUP(AB438,'class and classification'!$A$1:$B$338,2,FALSE),VLOOKUP(AB438,'class and classification'!$A$340:$B$378,2,FALSE))</f>
        <v>Predominantly Urban</v>
      </c>
      <c r="AD438" t="str">
        <f>IFERROR(VLOOKUP(AB438,'class and classification'!$A$1:$C$338,3,FALSE),VLOOKUP(AB438,'class and classification'!$A$340:$C$378,3,FALSE))</f>
        <v>SD</v>
      </c>
      <c r="AI438">
        <v>23.6</v>
      </c>
      <c r="BB438" t="s">
        <v>1331</v>
      </c>
      <c r="BC438" t="e">
        <f>IFERROR(VLOOKUP(BB438,'class and classification'!$A$1:$B$338,2,FALSE),VLOOKUP(BB438,'class and classification'!$A$340:$B$378,2,FALSE))</f>
        <v>#N/A</v>
      </c>
      <c r="BD438" t="e">
        <f>IFERROR(VLOOKUP(BB438,'class and classification'!$A$1:$C$338,3,FALSE),VLOOKUP(BB438,'class and classification'!$A$340:$C$378,3,FALSE))</f>
        <v>#N/A</v>
      </c>
      <c r="BL438" t="s">
        <v>1331</v>
      </c>
      <c r="BM438" t="e">
        <f>IFERROR(VLOOKUP(BL438,'class and classification'!$A$1:$B$338,2,FALSE),VLOOKUP(BL438,'class and classification'!$A$340:$B$378,2,FALSE))</f>
        <v>#N/A</v>
      </c>
      <c r="BN438" t="e">
        <f>IFERROR(VLOOKUP(BL438,'class and classification'!$A$1:$C$338,3,FALSE),VLOOKUP(BL438,'class and classification'!$A$340:$C$378,3,FALSE))</f>
        <v>#N/A</v>
      </c>
    </row>
    <row r="439" spans="1:72" x14ac:dyDescent="0.3">
      <c r="AB439" t="s">
        <v>351</v>
      </c>
      <c r="AC439" t="str">
        <f>IFERROR(VLOOKUP(AB439,'class and classification'!$A$1:$B$338,2,FALSE),VLOOKUP(AB439,'class and classification'!$A$340:$B$378,2,FALSE))</f>
        <v>Predominantly Rural</v>
      </c>
      <c r="AD439" t="str">
        <f>IFERROR(VLOOKUP(AB439,'class and classification'!$A$1:$C$338,3,FALSE),VLOOKUP(AB439,'class and classification'!$A$340:$C$378,3,FALSE))</f>
        <v>SD</v>
      </c>
      <c r="AI439">
        <v>25.6</v>
      </c>
      <c r="BB439" t="s">
        <v>1332</v>
      </c>
      <c r="BC439" t="e">
        <f>IFERROR(VLOOKUP(BB439,'class and classification'!$A$1:$B$338,2,FALSE),VLOOKUP(BB439,'class and classification'!$A$340:$B$378,2,FALSE))</f>
        <v>#N/A</v>
      </c>
      <c r="BD439" t="e">
        <f>IFERROR(VLOOKUP(BB439,'class and classification'!$A$1:$C$338,3,FALSE),VLOOKUP(BB439,'class and classification'!$A$340:$C$378,3,FALSE))</f>
        <v>#N/A</v>
      </c>
      <c r="BL439" t="s">
        <v>1332</v>
      </c>
      <c r="BM439" t="e">
        <f>IFERROR(VLOOKUP(BL439,'class and classification'!$A$1:$B$338,2,FALSE),VLOOKUP(BL439,'class and classification'!$A$340:$B$378,2,FALSE))</f>
        <v>#N/A</v>
      </c>
      <c r="BN439" t="e">
        <f>IFERROR(VLOOKUP(BL439,'class and classification'!$A$1:$C$338,3,FALSE),VLOOKUP(BL439,'class and classification'!$A$340:$C$378,3,FALSE))</f>
        <v>#N/A</v>
      </c>
    </row>
    <row r="440" spans="1:72" x14ac:dyDescent="0.3">
      <c r="A440" t="s">
        <v>343</v>
      </c>
      <c r="B440" t="s">
        <v>343</v>
      </c>
      <c r="C440" t="str">
        <f>IFERROR(VLOOKUP(B440,'class and classification'!$A$1:$B$338,2,FALSE),VLOOKUP(B440,'class and classification'!$A$340:$B$378,2,FALSE))</f>
        <v>Urban with Significant Rural</v>
      </c>
      <c r="D440" t="str">
        <f>IFERROR(VLOOKUP(B440,'class and classification'!$A$1:$C$338,3,FALSE),VLOOKUP(B440,'class and classification'!$A$340:$C$378,3,FALSE))</f>
        <v>SC</v>
      </c>
      <c r="AB440" t="s">
        <v>353</v>
      </c>
      <c r="AC440" t="str">
        <f>IFERROR(VLOOKUP(AB440,'class and classification'!$A$1:$B$338,2,FALSE),VLOOKUP(AB440,'class and classification'!$A$340:$B$378,2,FALSE))</f>
        <v>Predominantly Rural</v>
      </c>
      <c r="AD440" t="str">
        <f>IFERROR(VLOOKUP(AB440,'class and classification'!$A$1:$C$338,3,FALSE),VLOOKUP(AB440,'class and classification'!$A$340:$C$378,3,FALSE))</f>
        <v>SD</v>
      </c>
      <c r="AI440">
        <v>13.1</v>
      </c>
      <c r="BB440" t="s">
        <v>1333</v>
      </c>
      <c r="BC440" t="e">
        <f>IFERROR(VLOOKUP(BB440,'class and classification'!$A$1:$B$338,2,FALSE),VLOOKUP(BB440,'class and classification'!$A$340:$B$378,2,FALSE))</f>
        <v>#N/A</v>
      </c>
      <c r="BD440" t="e">
        <f>IFERROR(VLOOKUP(BB440,'class and classification'!$A$1:$C$338,3,FALSE),VLOOKUP(BB440,'class and classification'!$A$340:$C$378,3,FALSE))</f>
        <v>#N/A</v>
      </c>
      <c r="BL440" t="s">
        <v>1333</v>
      </c>
      <c r="BM440" t="e">
        <f>IFERROR(VLOOKUP(BL440,'class and classification'!$A$1:$B$338,2,FALSE),VLOOKUP(BL440,'class and classification'!$A$340:$B$378,2,FALSE))</f>
        <v>#N/A</v>
      </c>
      <c r="BN440" t="e">
        <f>IFERROR(VLOOKUP(BL440,'class and classification'!$A$1:$C$338,3,FALSE),VLOOKUP(BL440,'class and classification'!$A$340:$C$378,3,FALSE))</f>
        <v>#N/A</v>
      </c>
    </row>
    <row r="441" spans="1:72" x14ac:dyDescent="0.3">
      <c r="B441" t="s">
        <v>192</v>
      </c>
      <c r="C441" t="str">
        <f>IFERROR(VLOOKUP(B441,'class and classification'!$A$1:$B$338,2,FALSE),VLOOKUP(B441,'class and classification'!$A$340:$B$378,2,FALSE))</f>
        <v>Predominantly Rural</v>
      </c>
      <c r="D441" t="str">
        <f>IFERROR(VLOOKUP(B441,'class and classification'!$A$1:$C$338,3,FALSE),VLOOKUP(B441,'class and classification'!$A$340:$C$378,3,FALSE))</f>
        <v>SD</v>
      </c>
      <c r="E441">
        <v>84</v>
      </c>
      <c r="F441">
        <v>88</v>
      </c>
      <c r="G441">
        <v>91.6</v>
      </c>
      <c r="H441">
        <v>94.5</v>
      </c>
      <c r="I441">
        <v>95.9</v>
      </c>
      <c r="J441">
        <v>96.1</v>
      </c>
      <c r="AB441" t="s">
        <v>355</v>
      </c>
      <c r="AC441" t="str">
        <f>IFERROR(VLOOKUP(AB441,'class and classification'!$A$1:$B$338,2,FALSE),VLOOKUP(AB441,'class and classification'!$A$340:$B$378,2,FALSE))</f>
        <v>Predominantly Urban</v>
      </c>
      <c r="AD441" t="str">
        <f>IFERROR(VLOOKUP(AB441,'class and classification'!$A$1:$C$338,3,FALSE),VLOOKUP(AB441,'class and classification'!$A$340:$C$378,3,FALSE))</f>
        <v>SD</v>
      </c>
      <c r="AI441">
        <v>12</v>
      </c>
      <c r="BB441" t="s">
        <v>1052</v>
      </c>
      <c r="BC441" t="e">
        <f>IFERROR(VLOOKUP(BB441,'class and classification'!$A$1:$B$338,2,FALSE),VLOOKUP(BB441,'class and classification'!$A$340:$B$378,2,FALSE))</f>
        <v>#N/A</v>
      </c>
      <c r="BD441" t="e">
        <f>IFERROR(VLOOKUP(BB441,'class and classification'!$A$1:$C$338,3,FALSE),VLOOKUP(BB441,'class and classification'!$A$340:$C$378,3,FALSE))</f>
        <v>#N/A</v>
      </c>
      <c r="BG441">
        <v>1.1000000000000001</v>
      </c>
      <c r="BH441">
        <v>43.3</v>
      </c>
      <c r="BI441">
        <v>70.3</v>
      </c>
      <c r="BJ441">
        <v>80.099999999999994</v>
      </c>
      <c r="BL441" t="s">
        <v>1052</v>
      </c>
      <c r="BM441" t="e">
        <f>IFERROR(VLOOKUP(BL441,'class and classification'!$A$1:$B$338,2,FALSE),VLOOKUP(BL441,'class and classification'!$A$340:$B$378,2,FALSE))</f>
        <v>#N/A</v>
      </c>
      <c r="BN441" t="e">
        <f>IFERROR(VLOOKUP(BL441,'class and classification'!$A$1:$C$338,3,FALSE),VLOOKUP(BL441,'class and classification'!$A$340:$C$378,3,FALSE))</f>
        <v>#N/A</v>
      </c>
      <c r="BO441">
        <v>95.54</v>
      </c>
      <c r="BP441">
        <v>77.38</v>
      </c>
      <c r="BQ441">
        <v>79.63</v>
      </c>
      <c r="BR441">
        <v>90.59</v>
      </c>
      <c r="BS441">
        <v>89.75</v>
      </c>
      <c r="BT441">
        <v>89.58</v>
      </c>
    </row>
    <row r="442" spans="1:72" x14ac:dyDescent="0.3">
      <c r="B442" t="s">
        <v>197</v>
      </c>
      <c r="C442" t="str">
        <f>IFERROR(VLOOKUP(B442,'class and classification'!$A$1:$B$338,2,FALSE),VLOOKUP(B442,'class and classification'!$A$340:$B$378,2,FALSE))</f>
        <v>Predominantly Urban</v>
      </c>
      <c r="D442" t="str">
        <f>IFERROR(VLOOKUP(B442,'class and classification'!$A$1:$C$338,3,FALSE),VLOOKUP(B442,'class and classification'!$A$340:$C$378,3,FALSE))</f>
        <v>SD</v>
      </c>
      <c r="E442">
        <v>97</v>
      </c>
      <c r="F442">
        <v>97</v>
      </c>
      <c r="G442">
        <v>98.8</v>
      </c>
      <c r="H442">
        <v>98.9</v>
      </c>
      <c r="I442">
        <v>98.9</v>
      </c>
      <c r="J442">
        <v>98.7</v>
      </c>
      <c r="AB442" t="s">
        <v>357</v>
      </c>
      <c r="AC442" t="str">
        <f>IFERROR(VLOOKUP(AB442,'class and classification'!$A$1:$B$338,2,FALSE),VLOOKUP(AB442,'class and classification'!$A$340:$B$378,2,FALSE))</f>
        <v>Predominantly Urban</v>
      </c>
      <c r="AD442" t="str">
        <f>IFERROR(VLOOKUP(AB442,'class and classification'!$A$1:$C$338,3,FALSE),VLOOKUP(AB442,'class and classification'!$A$340:$C$378,3,FALSE))</f>
        <v>SD</v>
      </c>
      <c r="AI442">
        <v>13.9</v>
      </c>
      <c r="BB442" t="s">
        <v>1334</v>
      </c>
      <c r="BC442" t="e">
        <f>IFERROR(VLOOKUP(BB442,'class and classification'!$A$1:$B$338,2,FALSE),VLOOKUP(BB442,'class and classification'!$A$340:$B$378,2,FALSE))</f>
        <v>#N/A</v>
      </c>
      <c r="BD442" t="e">
        <f>IFERROR(VLOOKUP(BB442,'class and classification'!$A$1:$C$338,3,FALSE),VLOOKUP(BB442,'class and classification'!$A$340:$C$378,3,FALSE))</f>
        <v>#N/A</v>
      </c>
      <c r="BL442" t="s">
        <v>1334</v>
      </c>
      <c r="BM442" t="e">
        <f>IFERROR(VLOOKUP(BL442,'class and classification'!$A$1:$B$338,2,FALSE),VLOOKUP(BL442,'class and classification'!$A$340:$B$378,2,FALSE))</f>
        <v>#N/A</v>
      </c>
      <c r="BN442" t="e">
        <f>IFERROR(VLOOKUP(BL442,'class and classification'!$A$1:$C$338,3,FALSE),VLOOKUP(BL442,'class and classification'!$A$340:$C$378,3,FALSE))</f>
        <v>#N/A</v>
      </c>
    </row>
    <row r="443" spans="1:72" x14ac:dyDescent="0.3">
      <c r="B443" t="s">
        <v>219</v>
      </c>
      <c r="C443" t="str">
        <f>IFERROR(VLOOKUP(B443,'class and classification'!$A$1:$B$338,2,FALSE),VLOOKUP(B443,'class and classification'!$A$340:$B$378,2,FALSE))</f>
        <v>Predominantly Urban</v>
      </c>
      <c r="D443" t="str">
        <f>IFERROR(VLOOKUP(B443,'class and classification'!$A$1:$C$338,3,FALSE),VLOOKUP(B443,'class and classification'!$A$340:$C$378,3,FALSE))</f>
        <v>SD</v>
      </c>
      <c r="E443">
        <v>90</v>
      </c>
      <c r="F443">
        <v>92</v>
      </c>
      <c r="G443">
        <v>93.4</v>
      </c>
      <c r="H443">
        <v>94.8</v>
      </c>
      <c r="I443">
        <v>96.8</v>
      </c>
      <c r="J443">
        <v>97.2</v>
      </c>
      <c r="AB443" t="s">
        <v>361</v>
      </c>
      <c r="AC443" t="str">
        <f>IFERROR(VLOOKUP(AB443,'class and classification'!$A$1:$B$338,2,FALSE),VLOOKUP(AB443,'class and classification'!$A$340:$B$378,2,FALSE))</f>
        <v>Predominantly Rural</v>
      </c>
      <c r="AD443" t="str">
        <f>IFERROR(VLOOKUP(AB443,'class and classification'!$A$1:$C$338,3,FALSE),VLOOKUP(AB443,'class and classification'!$A$340:$C$378,3,FALSE))</f>
        <v>SD</v>
      </c>
      <c r="AI443">
        <v>20.3</v>
      </c>
      <c r="BB443" t="s">
        <v>1335</v>
      </c>
      <c r="BC443" t="e">
        <f>IFERROR(VLOOKUP(BB443,'class and classification'!$A$1:$B$338,2,FALSE),VLOOKUP(BB443,'class and classification'!$A$340:$B$378,2,FALSE))</f>
        <v>#N/A</v>
      </c>
      <c r="BD443" t="e">
        <f>IFERROR(VLOOKUP(BB443,'class and classification'!$A$1:$C$338,3,FALSE),VLOOKUP(BB443,'class and classification'!$A$340:$C$378,3,FALSE))</f>
        <v>#N/A</v>
      </c>
      <c r="BL443" t="s">
        <v>1335</v>
      </c>
      <c r="BM443" t="e">
        <f>IFERROR(VLOOKUP(BL443,'class and classification'!$A$1:$B$338,2,FALSE),VLOOKUP(BL443,'class and classification'!$A$340:$B$378,2,FALSE))</f>
        <v>#N/A</v>
      </c>
      <c r="BN443" t="e">
        <f>IFERROR(VLOOKUP(BL443,'class and classification'!$A$1:$C$338,3,FALSE),VLOOKUP(BL443,'class and classification'!$A$340:$C$378,3,FALSE))</f>
        <v>#N/A</v>
      </c>
    </row>
    <row r="444" spans="1:72" x14ac:dyDescent="0.3">
      <c r="B444" t="s">
        <v>262</v>
      </c>
      <c r="C444" t="str">
        <f>IFERROR(VLOOKUP(B444,'class and classification'!$A$1:$B$338,2,FALSE),VLOOKUP(B444,'class and classification'!$A$340:$B$378,2,FALSE))</f>
        <v>Predominantly Rural</v>
      </c>
      <c r="D444" t="str">
        <f>IFERROR(VLOOKUP(B444,'class and classification'!$A$1:$C$338,3,FALSE),VLOOKUP(B444,'class and classification'!$A$340:$C$378,3,FALSE))</f>
        <v>SD</v>
      </c>
      <c r="E444">
        <v>74</v>
      </c>
      <c r="F444">
        <v>83</v>
      </c>
      <c r="G444">
        <v>87.4</v>
      </c>
      <c r="H444">
        <v>92.4</v>
      </c>
      <c r="I444">
        <v>93.5</v>
      </c>
      <c r="J444">
        <v>94</v>
      </c>
      <c r="AB444" t="s">
        <v>366</v>
      </c>
      <c r="AC444" t="str">
        <f>IFERROR(VLOOKUP(AB444,'class and classification'!$A$1:$B$338,2,FALSE),VLOOKUP(AB444,'class and classification'!$A$340:$B$378,2,FALSE))</f>
        <v>Urban with Significant Rural</v>
      </c>
      <c r="AD444" t="str">
        <f>IFERROR(VLOOKUP(AB444,'class and classification'!$A$1:$C$338,3,FALSE),VLOOKUP(AB444,'class and classification'!$A$340:$C$378,3,FALSE))</f>
        <v>SD</v>
      </c>
      <c r="AI444">
        <v>4.0999999999999996</v>
      </c>
      <c r="BB444" t="s">
        <v>1336</v>
      </c>
      <c r="BC444" t="e">
        <f>IFERROR(VLOOKUP(BB444,'class and classification'!$A$1:$B$338,2,FALSE),VLOOKUP(BB444,'class and classification'!$A$340:$B$378,2,FALSE))</f>
        <v>#N/A</v>
      </c>
      <c r="BD444" t="e">
        <f>IFERROR(VLOOKUP(BB444,'class and classification'!$A$1:$C$338,3,FALSE),VLOOKUP(BB444,'class and classification'!$A$340:$C$378,3,FALSE))</f>
        <v>#N/A</v>
      </c>
      <c r="BL444" t="s">
        <v>1336</v>
      </c>
      <c r="BM444" t="e">
        <f>IFERROR(VLOOKUP(BL444,'class and classification'!$A$1:$B$338,2,FALSE),VLOOKUP(BL444,'class and classification'!$A$340:$B$378,2,FALSE))</f>
        <v>#N/A</v>
      </c>
      <c r="BN444" t="e">
        <f>IFERROR(VLOOKUP(BL444,'class and classification'!$A$1:$C$338,3,FALSE),VLOOKUP(BL444,'class and classification'!$A$340:$C$378,3,FALSE))</f>
        <v>#N/A</v>
      </c>
    </row>
    <row r="445" spans="1:72" x14ac:dyDescent="0.3">
      <c r="B445" t="s">
        <v>293</v>
      </c>
      <c r="C445" t="str">
        <f>IFERROR(VLOOKUP(B445,'class and classification'!$A$1:$B$338,2,FALSE),VLOOKUP(B445,'class and classification'!$A$340:$B$378,2,FALSE))</f>
        <v>Predominantly Urban</v>
      </c>
      <c r="D445" t="str">
        <f>IFERROR(VLOOKUP(B445,'class and classification'!$A$1:$C$338,3,FALSE),VLOOKUP(B445,'class and classification'!$A$340:$C$378,3,FALSE))</f>
        <v>SD</v>
      </c>
      <c r="E445">
        <v>93</v>
      </c>
      <c r="F445">
        <v>94</v>
      </c>
      <c r="G445">
        <v>96</v>
      </c>
      <c r="H445">
        <v>96.7</v>
      </c>
      <c r="I445">
        <v>97.7</v>
      </c>
      <c r="J445">
        <v>97.9</v>
      </c>
      <c r="AB445" t="s">
        <v>354</v>
      </c>
      <c r="AC445" t="str">
        <f>IFERROR(VLOOKUP(AB445,'class and classification'!$A$1:$B$338,2,FALSE),VLOOKUP(AB445,'class and classification'!$A$340:$B$378,2,FALSE))</f>
        <v>Predominantly Rural</v>
      </c>
      <c r="AD445" t="str">
        <f>IFERROR(VLOOKUP(AB445,'class and classification'!$A$1:$C$338,3,FALSE),VLOOKUP(AB445,'class and classification'!$A$340:$C$378,3,FALSE))</f>
        <v>SD</v>
      </c>
      <c r="BB445" t="s">
        <v>1337</v>
      </c>
      <c r="BC445" t="e">
        <f>IFERROR(VLOOKUP(BB445,'class and classification'!$A$1:$B$338,2,FALSE),VLOOKUP(BB445,'class and classification'!$A$340:$B$378,2,FALSE))</f>
        <v>#N/A</v>
      </c>
      <c r="BD445" t="e">
        <f>IFERROR(VLOOKUP(BB445,'class and classification'!$A$1:$C$338,3,FALSE),VLOOKUP(BB445,'class and classification'!$A$340:$C$378,3,FALSE))</f>
        <v>#N/A</v>
      </c>
      <c r="BL445" t="s">
        <v>1337</v>
      </c>
      <c r="BM445" t="e">
        <f>IFERROR(VLOOKUP(BL445,'class and classification'!$A$1:$B$338,2,FALSE),VLOOKUP(BL445,'class and classification'!$A$340:$B$378,2,FALSE))</f>
        <v>#N/A</v>
      </c>
      <c r="BN445" t="e">
        <f>IFERROR(VLOOKUP(BL445,'class and classification'!$A$1:$C$338,3,FALSE),VLOOKUP(BL445,'class and classification'!$A$340:$C$378,3,FALSE))</f>
        <v>#N/A</v>
      </c>
    </row>
    <row r="446" spans="1:72" x14ac:dyDescent="0.3">
      <c r="AB446" t="s">
        <v>362</v>
      </c>
      <c r="AC446" t="str">
        <f>IFERROR(VLOOKUP(AB446,'class and classification'!$A$1:$B$338,2,FALSE),VLOOKUP(AB446,'class and classification'!$A$340:$B$378,2,FALSE))</f>
        <v>Predominantly Rural</v>
      </c>
      <c r="AD446" t="str">
        <f>IFERROR(VLOOKUP(AB446,'class and classification'!$A$1:$C$338,3,FALSE),VLOOKUP(AB446,'class and classification'!$A$340:$C$378,3,FALSE))</f>
        <v>SD</v>
      </c>
      <c r="BB446" t="s">
        <v>1338</v>
      </c>
      <c r="BC446" t="e">
        <f>IFERROR(VLOOKUP(BB446,'class and classification'!$A$1:$B$338,2,FALSE),VLOOKUP(BB446,'class and classification'!$A$340:$B$378,2,FALSE))</f>
        <v>#N/A</v>
      </c>
      <c r="BD446" t="e">
        <f>IFERROR(VLOOKUP(BB446,'class and classification'!$A$1:$C$338,3,FALSE),VLOOKUP(BB446,'class and classification'!$A$340:$C$378,3,FALSE))</f>
        <v>#N/A</v>
      </c>
      <c r="BL446" t="s">
        <v>1338</v>
      </c>
      <c r="BM446" t="e">
        <f>IFERROR(VLOOKUP(BL446,'class and classification'!$A$1:$B$338,2,FALSE),VLOOKUP(BL446,'class and classification'!$A$340:$B$378,2,FALSE))</f>
        <v>#N/A</v>
      </c>
      <c r="BN446" t="e">
        <f>IFERROR(VLOOKUP(BL446,'class and classification'!$A$1:$C$338,3,FALSE),VLOOKUP(BL446,'class and classification'!$A$340:$C$378,3,FALSE))</f>
        <v>#N/A</v>
      </c>
    </row>
    <row r="447" spans="1:72" x14ac:dyDescent="0.3">
      <c r="A447" t="s">
        <v>344</v>
      </c>
      <c r="B447" t="s">
        <v>344</v>
      </c>
      <c r="C447" t="str">
        <f>IFERROR(VLOOKUP(B447,'class and classification'!$A$1:$B$338,2,FALSE),VLOOKUP(B447,'class and classification'!$A$340:$B$378,2,FALSE))</f>
        <v>Predominantly Urban</v>
      </c>
      <c r="D447" t="str">
        <f>IFERROR(VLOOKUP(B447,'class and classification'!$A$1:$C$338,3,FALSE),VLOOKUP(B447,'class and classification'!$A$340:$C$378,3,FALSE))</f>
        <v>SC</v>
      </c>
      <c r="AB447" t="s">
        <v>363</v>
      </c>
      <c r="AC447" t="str">
        <f>IFERROR(VLOOKUP(AB447,'class and classification'!$A$1:$B$338,2,FALSE),VLOOKUP(AB447,'class and classification'!$A$340:$B$378,2,FALSE))</f>
        <v>Predominantly Rural</v>
      </c>
      <c r="AD447" t="str">
        <f>IFERROR(VLOOKUP(AB447,'class and classification'!$A$1:$C$338,3,FALSE),VLOOKUP(AB447,'class and classification'!$A$340:$C$378,3,FALSE))</f>
        <v>SD</v>
      </c>
      <c r="BB447" t="s">
        <v>1339</v>
      </c>
      <c r="BC447" t="e">
        <f>IFERROR(VLOOKUP(BB447,'class and classification'!$A$1:$B$338,2,FALSE),VLOOKUP(BB447,'class and classification'!$A$340:$B$378,2,FALSE))</f>
        <v>#N/A</v>
      </c>
      <c r="BD447" t="e">
        <f>IFERROR(VLOOKUP(BB447,'class and classification'!$A$1:$C$338,3,FALSE),VLOOKUP(BB447,'class and classification'!$A$340:$C$378,3,FALSE))</f>
        <v>#N/A</v>
      </c>
      <c r="BL447" t="s">
        <v>1339</v>
      </c>
      <c r="BM447" t="e">
        <f>IFERROR(VLOOKUP(BL447,'class and classification'!$A$1:$B$338,2,FALSE),VLOOKUP(BL447,'class and classification'!$A$340:$B$378,2,FALSE))</f>
        <v>#N/A</v>
      </c>
      <c r="BN447" t="e">
        <f>IFERROR(VLOOKUP(BL447,'class and classification'!$A$1:$C$338,3,FALSE),VLOOKUP(BL447,'class and classification'!$A$340:$C$378,3,FALSE))</f>
        <v>#N/A</v>
      </c>
    </row>
    <row r="448" spans="1:72" x14ac:dyDescent="0.3">
      <c r="B448" t="s">
        <v>5</v>
      </c>
      <c r="C448" t="str">
        <f>IFERROR(VLOOKUP(B448,'class and classification'!$A$1:$B$338,2,FALSE),VLOOKUP(B448,'class and classification'!$A$340:$B$378,2,FALSE))</f>
        <v>Predominantly Urban</v>
      </c>
      <c r="D448" t="str">
        <f>IFERROR(VLOOKUP(B448,'class and classification'!$A$1:$C$338,3,FALSE),VLOOKUP(B448,'class and classification'!$A$340:$C$378,3,FALSE))</f>
        <v>SD</v>
      </c>
      <c r="E448">
        <v>99</v>
      </c>
      <c r="F448">
        <v>99</v>
      </c>
      <c r="G448">
        <v>99.1</v>
      </c>
      <c r="H448">
        <v>98.7</v>
      </c>
      <c r="I448">
        <v>98.8</v>
      </c>
      <c r="J448">
        <v>98.6</v>
      </c>
      <c r="AB448" t="s">
        <v>365</v>
      </c>
      <c r="AC448" t="str">
        <f>IFERROR(VLOOKUP(AB448,'class and classification'!$A$1:$B$338,2,FALSE),VLOOKUP(AB448,'class and classification'!$A$340:$B$378,2,FALSE))</f>
        <v>Urban with Significant Rural</v>
      </c>
      <c r="AD448" t="str">
        <f>IFERROR(VLOOKUP(AB448,'class and classification'!$A$1:$C$338,3,FALSE),VLOOKUP(AB448,'class and classification'!$A$340:$C$378,3,FALSE))</f>
        <v>SD</v>
      </c>
      <c r="BB448" t="s">
        <v>1340</v>
      </c>
      <c r="BC448" t="e">
        <f>IFERROR(VLOOKUP(BB448,'class and classification'!$A$1:$B$338,2,FALSE),VLOOKUP(BB448,'class and classification'!$A$340:$B$378,2,FALSE))</f>
        <v>#N/A</v>
      </c>
      <c r="BD448" t="e">
        <f>IFERROR(VLOOKUP(BB448,'class and classification'!$A$1:$C$338,3,FALSE),VLOOKUP(BB448,'class and classification'!$A$340:$C$378,3,FALSE))</f>
        <v>#N/A</v>
      </c>
      <c r="BL448" t="s">
        <v>1340</v>
      </c>
      <c r="BM448" t="e">
        <f>IFERROR(VLOOKUP(BL448,'class and classification'!$A$1:$B$338,2,FALSE),VLOOKUP(BL448,'class and classification'!$A$340:$B$378,2,FALSE))</f>
        <v>#N/A</v>
      </c>
      <c r="BN448" t="e">
        <f>IFERROR(VLOOKUP(BL448,'class and classification'!$A$1:$C$338,3,FALSE),VLOOKUP(BL448,'class and classification'!$A$340:$C$378,3,FALSE))</f>
        <v>#N/A</v>
      </c>
    </row>
    <row r="449" spans="1:66" x14ac:dyDescent="0.3">
      <c r="B449" t="s">
        <v>10</v>
      </c>
      <c r="C449" t="str">
        <f>IFERROR(VLOOKUP(B449,'class and classification'!$A$1:$B$338,2,FALSE),VLOOKUP(B449,'class and classification'!$A$340:$B$378,2,FALSE))</f>
        <v>Predominantly Urban</v>
      </c>
      <c r="D449" t="str">
        <f>IFERROR(VLOOKUP(B449,'class and classification'!$A$1:$C$338,3,FALSE),VLOOKUP(B449,'class and classification'!$A$340:$C$378,3,FALSE))</f>
        <v>SD</v>
      </c>
      <c r="E449">
        <v>94</v>
      </c>
      <c r="F449">
        <v>94</v>
      </c>
      <c r="G449">
        <v>95.7</v>
      </c>
      <c r="H449">
        <v>96.6</v>
      </c>
      <c r="I449">
        <v>96.6</v>
      </c>
      <c r="J449">
        <v>96.1</v>
      </c>
      <c r="AB449" t="s">
        <v>346</v>
      </c>
      <c r="AC449" t="str">
        <f>IFERROR(VLOOKUP(AB449,'class and classification'!$A$1:$B$338,2,FALSE),VLOOKUP(AB449,'class and classification'!$A$340:$B$378,2,FALSE))</f>
        <v>Predominantly Rural</v>
      </c>
      <c r="AD449" t="str">
        <f>IFERROR(VLOOKUP(AB449,'class and classification'!$A$1:$C$338,3,FALSE),VLOOKUP(AB449,'class and classification'!$A$340:$C$378,3,FALSE))</f>
        <v>SD</v>
      </c>
      <c r="BB449" t="s">
        <v>1341</v>
      </c>
      <c r="BC449" t="e">
        <f>IFERROR(VLOOKUP(BB449,'class and classification'!$A$1:$B$338,2,FALSE),VLOOKUP(BB449,'class and classification'!$A$340:$B$378,2,FALSE))</f>
        <v>#N/A</v>
      </c>
      <c r="BD449" t="e">
        <f>IFERROR(VLOOKUP(BB449,'class and classification'!$A$1:$C$338,3,FALSE),VLOOKUP(BB449,'class and classification'!$A$340:$C$378,3,FALSE))</f>
        <v>#N/A</v>
      </c>
      <c r="BL449" t="s">
        <v>1341</v>
      </c>
      <c r="BM449" t="e">
        <f>IFERROR(VLOOKUP(BL449,'class and classification'!$A$1:$B$338,2,FALSE),VLOOKUP(BL449,'class and classification'!$A$340:$B$378,2,FALSE))</f>
        <v>#N/A</v>
      </c>
      <c r="BN449" t="e">
        <f>IFERROR(VLOOKUP(BL449,'class and classification'!$A$1:$C$338,3,FALSE),VLOOKUP(BL449,'class and classification'!$A$340:$C$378,3,FALSE))</f>
        <v>#N/A</v>
      </c>
    </row>
    <row r="450" spans="1:66" x14ac:dyDescent="0.3">
      <c r="B450" t="s">
        <v>67</v>
      </c>
      <c r="C450" t="str">
        <f>IFERROR(VLOOKUP(B450,'class and classification'!$A$1:$B$338,2,FALSE),VLOOKUP(B450,'class and classification'!$A$340:$B$378,2,FALSE))</f>
        <v>Predominantly Rural</v>
      </c>
      <c r="D450" t="str">
        <f>IFERROR(VLOOKUP(B450,'class and classification'!$A$1:$C$338,3,FALSE),VLOOKUP(B450,'class and classification'!$A$340:$C$378,3,FALSE))</f>
        <v>SD</v>
      </c>
      <c r="E450">
        <v>83</v>
      </c>
      <c r="F450">
        <v>86</v>
      </c>
      <c r="G450">
        <v>88.8</v>
      </c>
      <c r="H450">
        <v>90.8</v>
      </c>
      <c r="I450">
        <v>90.6</v>
      </c>
      <c r="J450">
        <v>90.3</v>
      </c>
      <c r="AB450" t="s">
        <v>348</v>
      </c>
      <c r="AC450" t="str">
        <f>IFERROR(VLOOKUP(AB450,'class and classification'!$A$1:$B$338,2,FALSE),VLOOKUP(AB450,'class and classification'!$A$340:$B$378,2,FALSE))</f>
        <v>Urban with Significant Rural</v>
      </c>
      <c r="AD450" t="str">
        <f>IFERROR(VLOOKUP(AB450,'class and classification'!$A$1:$C$338,3,FALSE),VLOOKUP(AB450,'class and classification'!$A$340:$C$378,3,FALSE))</f>
        <v>SD</v>
      </c>
      <c r="BB450" t="s">
        <v>1342</v>
      </c>
      <c r="BC450" t="e">
        <f>IFERROR(VLOOKUP(BB450,'class and classification'!$A$1:$B$338,2,FALSE),VLOOKUP(BB450,'class and classification'!$A$340:$B$378,2,FALSE))</f>
        <v>#N/A</v>
      </c>
      <c r="BD450" t="e">
        <f>IFERROR(VLOOKUP(BB450,'class and classification'!$A$1:$C$338,3,FALSE),VLOOKUP(BB450,'class and classification'!$A$340:$C$378,3,FALSE))</f>
        <v>#N/A</v>
      </c>
      <c r="BL450" t="s">
        <v>1342</v>
      </c>
      <c r="BM450" t="e">
        <f>IFERROR(VLOOKUP(BL450,'class and classification'!$A$1:$B$338,2,FALSE),VLOOKUP(BL450,'class and classification'!$A$340:$B$378,2,FALSE))</f>
        <v>#N/A</v>
      </c>
      <c r="BN450" t="e">
        <f>IFERROR(VLOOKUP(BL450,'class and classification'!$A$1:$C$338,3,FALSE),VLOOKUP(BL450,'class and classification'!$A$340:$C$378,3,FALSE))</f>
        <v>#N/A</v>
      </c>
    </row>
    <row r="451" spans="1:66" x14ac:dyDescent="0.3">
      <c r="B451" t="s">
        <v>77</v>
      </c>
      <c r="C451" t="str">
        <f>IFERROR(VLOOKUP(B451,'class and classification'!$A$1:$B$338,2,FALSE),VLOOKUP(B451,'class and classification'!$A$340:$B$378,2,FALSE))</f>
        <v>Predominantly Urban</v>
      </c>
      <c r="D451" t="str">
        <f>IFERROR(VLOOKUP(B451,'class and classification'!$A$1:$C$338,3,FALSE),VLOOKUP(B451,'class and classification'!$A$340:$C$378,3,FALSE))</f>
        <v>SD</v>
      </c>
      <c r="E451">
        <v>98</v>
      </c>
      <c r="F451">
        <v>98</v>
      </c>
      <c r="G451">
        <v>99.4</v>
      </c>
      <c r="H451">
        <v>99</v>
      </c>
      <c r="I451">
        <v>98.6</v>
      </c>
      <c r="J451">
        <v>98.7</v>
      </c>
      <c r="AB451" t="s">
        <v>360</v>
      </c>
      <c r="AC451" t="str">
        <f>IFERROR(VLOOKUP(AB451,'class and classification'!$A$1:$B$338,2,FALSE),VLOOKUP(AB451,'class and classification'!$A$340:$B$378,2,FALSE))</f>
        <v>Urban with Significant Rural</v>
      </c>
      <c r="AD451" t="str">
        <f>IFERROR(VLOOKUP(AB451,'class and classification'!$A$1:$C$338,3,FALSE),VLOOKUP(AB451,'class and classification'!$A$340:$C$378,3,FALSE))</f>
        <v>SD</v>
      </c>
      <c r="BB451" t="s">
        <v>1343</v>
      </c>
      <c r="BC451" t="e">
        <f>IFERROR(VLOOKUP(BB451,'class and classification'!$A$1:$B$338,2,FALSE),VLOOKUP(BB451,'class and classification'!$A$340:$B$378,2,FALSE))</f>
        <v>#N/A</v>
      </c>
      <c r="BD451" t="e">
        <f>IFERROR(VLOOKUP(BB451,'class and classification'!$A$1:$C$338,3,FALSE),VLOOKUP(BB451,'class and classification'!$A$340:$C$378,3,FALSE))</f>
        <v>#N/A</v>
      </c>
      <c r="BL451" t="s">
        <v>1343</v>
      </c>
      <c r="BM451" t="e">
        <f>IFERROR(VLOOKUP(BL451,'class and classification'!$A$1:$B$338,2,FALSE),VLOOKUP(BL451,'class and classification'!$A$340:$B$378,2,FALSE))</f>
        <v>#N/A</v>
      </c>
      <c r="BN451" t="e">
        <f>IFERROR(VLOOKUP(BL451,'class and classification'!$A$1:$C$338,3,FALSE),VLOOKUP(BL451,'class and classification'!$A$340:$C$378,3,FALSE))</f>
        <v>#N/A</v>
      </c>
    </row>
    <row r="452" spans="1:66" x14ac:dyDescent="0.3">
      <c r="B452" t="s">
        <v>138</v>
      </c>
      <c r="C452" t="str">
        <f>IFERROR(VLOOKUP(B452,'class and classification'!$A$1:$B$338,2,FALSE),VLOOKUP(B452,'class and classification'!$A$340:$B$378,2,FALSE))</f>
        <v>Predominantly Rural</v>
      </c>
      <c r="D452" t="str">
        <f>IFERROR(VLOOKUP(B452,'class and classification'!$A$1:$C$338,3,FALSE),VLOOKUP(B452,'class and classification'!$A$340:$C$378,3,FALSE))</f>
        <v>SD</v>
      </c>
      <c r="E452">
        <v>85</v>
      </c>
      <c r="F452">
        <v>88</v>
      </c>
      <c r="G452">
        <v>89.5</v>
      </c>
      <c r="H452">
        <v>92.3</v>
      </c>
      <c r="I452">
        <v>92.9</v>
      </c>
      <c r="J452">
        <v>92.8</v>
      </c>
      <c r="AB452" t="s">
        <v>370</v>
      </c>
      <c r="AC452" t="str">
        <f>IFERROR(VLOOKUP(AB452,'class and classification'!$A$1:$B$338,2,FALSE),VLOOKUP(AB452,'class and classification'!$A$340:$B$378,2,FALSE))</f>
        <v>Urban with Significant Rural</v>
      </c>
      <c r="AD452" t="str">
        <f>IFERROR(VLOOKUP(AB452,'class and classification'!$A$1:$C$338,3,FALSE),VLOOKUP(AB452,'class and classification'!$A$340:$C$378,3,FALSE))</f>
        <v>SD</v>
      </c>
      <c r="BB452" t="s">
        <v>1344</v>
      </c>
      <c r="BC452" t="e">
        <f>IFERROR(VLOOKUP(BB452,'class and classification'!$A$1:$B$338,2,FALSE),VLOOKUP(BB452,'class and classification'!$A$340:$B$378,2,FALSE))</f>
        <v>#N/A</v>
      </c>
      <c r="BD452" t="e">
        <f>IFERROR(VLOOKUP(BB452,'class and classification'!$A$1:$C$338,3,FALSE),VLOOKUP(BB452,'class and classification'!$A$340:$C$378,3,FALSE))</f>
        <v>#N/A</v>
      </c>
      <c r="BL452" t="s">
        <v>1344</v>
      </c>
      <c r="BM452" t="e">
        <f>IFERROR(VLOOKUP(BL452,'class and classification'!$A$1:$B$338,2,FALSE),VLOOKUP(BL452,'class and classification'!$A$340:$B$378,2,FALSE))</f>
        <v>#N/A</v>
      </c>
      <c r="BN452" t="e">
        <f>IFERROR(VLOOKUP(BL452,'class and classification'!$A$1:$C$338,3,FALSE),VLOOKUP(BL452,'class and classification'!$A$340:$C$378,3,FALSE))</f>
        <v>#N/A</v>
      </c>
    </row>
    <row r="453" spans="1:66" x14ac:dyDescent="0.3">
      <c r="B453" t="s">
        <v>173</v>
      </c>
      <c r="C453" t="str">
        <f>IFERROR(VLOOKUP(B453,'class and classification'!$A$1:$B$338,2,FALSE),VLOOKUP(B453,'class and classification'!$A$340:$B$378,2,FALSE))</f>
        <v>Predominantly Urban</v>
      </c>
      <c r="D453" t="str">
        <f>IFERROR(VLOOKUP(B453,'class and classification'!$A$1:$C$338,3,FALSE),VLOOKUP(B453,'class and classification'!$A$340:$C$378,3,FALSE))</f>
        <v>SD</v>
      </c>
      <c r="E453">
        <v>91</v>
      </c>
      <c r="F453">
        <v>93</v>
      </c>
      <c r="G453">
        <v>94</v>
      </c>
      <c r="H453">
        <v>94.399999999999991</v>
      </c>
      <c r="I453">
        <v>94.3</v>
      </c>
      <c r="J453">
        <v>95.4</v>
      </c>
      <c r="AB453" t="s">
        <v>349</v>
      </c>
      <c r="AC453" t="str">
        <f>IFERROR(VLOOKUP(AB453,'class and classification'!$A$1:$B$338,2,FALSE),VLOOKUP(AB453,'class and classification'!$A$340:$B$378,2,FALSE))</f>
        <v>Predominantly Urban</v>
      </c>
      <c r="AD453" t="str">
        <f>IFERROR(VLOOKUP(AB453,'class and classification'!$A$1:$C$338,3,FALSE),VLOOKUP(AB453,'class and classification'!$A$340:$C$378,3,FALSE))</f>
        <v>SD</v>
      </c>
      <c r="BB453" t="s">
        <v>1345</v>
      </c>
      <c r="BC453" t="e">
        <f>IFERROR(VLOOKUP(BB453,'class and classification'!$A$1:$B$338,2,FALSE),VLOOKUP(BB453,'class and classification'!$A$340:$B$378,2,FALSE))</f>
        <v>#N/A</v>
      </c>
      <c r="BD453" t="e">
        <f>IFERROR(VLOOKUP(BB453,'class and classification'!$A$1:$C$338,3,FALSE),VLOOKUP(BB453,'class and classification'!$A$340:$C$378,3,FALSE))</f>
        <v>#N/A</v>
      </c>
      <c r="BL453" t="s">
        <v>1345</v>
      </c>
      <c r="BM453" t="e">
        <f>IFERROR(VLOOKUP(BL453,'class and classification'!$A$1:$B$338,2,FALSE),VLOOKUP(BL453,'class and classification'!$A$340:$B$378,2,FALSE))</f>
        <v>#N/A</v>
      </c>
      <c r="BN453" t="e">
        <f>IFERROR(VLOOKUP(BL453,'class and classification'!$A$1:$C$338,3,FALSE),VLOOKUP(BL453,'class and classification'!$A$340:$C$378,3,FALSE))</f>
        <v>#N/A</v>
      </c>
    </row>
    <row r="454" spans="1:66" x14ac:dyDescent="0.3">
      <c r="B454" t="s">
        <v>315</v>
      </c>
      <c r="C454" t="str">
        <f>IFERROR(VLOOKUP(B454,'class and classification'!$A$1:$B$338,2,FALSE),VLOOKUP(B454,'class and classification'!$A$340:$B$378,2,FALSE))</f>
        <v>Predominantly Urban</v>
      </c>
      <c r="D454" t="str">
        <f>IFERROR(VLOOKUP(B454,'class and classification'!$A$1:$C$338,3,FALSE),VLOOKUP(B454,'class and classification'!$A$340:$C$378,3,FALSE))</f>
        <v>SD</v>
      </c>
      <c r="E454">
        <v>99</v>
      </c>
      <c r="F454">
        <v>99</v>
      </c>
      <c r="G454">
        <v>99.7</v>
      </c>
      <c r="H454">
        <v>99.3</v>
      </c>
      <c r="I454">
        <v>99.3</v>
      </c>
      <c r="J454">
        <v>99.3</v>
      </c>
      <c r="AB454" t="s">
        <v>352</v>
      </c>
      <c r="AC454" t="str">
        <f>IFERROR(VLOOKUP(AB454,'class and classification'!$A$1:$B$338,2,FALSE),VLOOKUP(AB454,'class and classification'!$A$340:$B$378,2,FALSE))</f>
        <v>Urban with Significant Rural</v>
      </c>
      <c r="AD454" t="str">
        <f>IFERROR(VLOOKUP(AB454,'class and classification'!$A$1:$C$338,3,FALSE),VLOOKUP(AB454,'class and classification'!$A$340:$C$378,3,FALSE))</f>
        <v>SD</v>
      </c>
      <c r="BB454" t="s">
        <v>1346</v>
      </c>
      <c r="BC454" t="e">
        <f>IFERROR(VLOOKUP(BB454,'class and classification'!$A$1:$B$338,2,FALSE),VLOOKUP(BB454,'class and classification'!$A$340:$B$378,2,FALSE))</f>
        <v>#N/A</v>
      </c>
      <c r="BD454" t="e">
        <f>IFERROR(VLOOKUP(BB454,'class and classification'!$A$1:$C$338,3,FALSE),VLOOKUP(BB454,'class and classification'!$A$340:$C$378,3,FALSE))</f>
        <v>#N/A</v>
      </c>
      <c r="BL454" t="s">
        <v>1346</v>
      </c>
      <c r="BM454" t="e">
        <f>IFERROR(VLOOKUP(BL454,'class and classification'!$A$1:$B$338,2,FALSE),VLOOKUP(BL454,'class and classification'!$A$340:$B$378,2,FALSE))</f>
        <v>#N/A</v>
      </c>
      <c r="BN454" t="e">
        <f>IFERROR(VLOOKUP(BL454,'class and classification'!$A$1:$C$338,3,FALSE),VLOOKUP(BL454,'class and classification'!$A$340:$C$378,3,FALSE))</f>
        <v>#N/A</v>
      </c>
    </row>
    <row r="455" spans="1:66" x14ac:dyDescent="0.3">
      <c r="AB455" t="s">
        <v>356</v>
      </c>
      <c r="AC455" t="str">
        <f>IFERROR(VLOOKUP(AB455,'class and classification'!$A$1:$B$338,2,FALSE),VLOOKUP(AB455,'class and classification'!$A$340:$B$378,2,FALSE))</f>
        <v>Predominantly Rural</v>
      </c>
      <c r="AD455" t="str">
        <f>IFERROR(VLOOKUP(AB455,'class and classification'!$A$1:$C$338,3,FALSE),VLOOKUP(AB455,'class and classification'!$A$340:$C$378,3,FALSE))</f>
        <v>SD</v>
      </c>
      <c r="BB455" t="s">
        <v>1347</v>
      </c>
      <c r="BC455" t="e">
        <f>IFERROR(VLOOKUP(BB455,'class and classification'!$A$1:$B$338,2,FALSE),VLOOKUP(BB455,'class and classification'!$A$340:$B$378,2,FALSE))</f>
        <v>#N/A</v>
      </c>
      <c r="BD455" t="e">
        <f>IFERROR(VLOOKUP(BB455,'class and classification'!$A$1:$C$338,3,FALSE),VLOOKUP(BB455,'class and classification'!$A$340:$C$378,3,FALSE))</f>
        <v>#N/A</v>
      </c>
      <c r="BL455" t="s">
        <v>1347</v>
      </c>
      <c r="BM455" t="e">
        <f>IFERROR(VLOOKUP(BL455,'class and classification'!$A$1:$B$338,2,FALSE),VLOOKUP(BL455,'class and classification'!$A$340:$B$378,2,FALSE))</f>
        <v>#N/A</v>
      </c>
      <c r="BN455" t="e">
        <f>IFERROR(VLOOKUP(BL455,'class and classification'!$A$1:$C$338,3,FALSE),VLOOKUP(BL455,'class and classification'!$A$340:$C$378,3,FALSE))</f>
        <v>#N/A</v>
      </c>
    </row>
    <row r="456" spans="1:66" x14ac:dyDescent="0.3">
      <c r="A456" t="s">
        <v>307</v>
      </c>
      <c r="B456" t="s">
        <v>307</v>
      </c>
      <c r="E456">
        <v>84</v>
      </c>
      <c r="F456">
        <v>88</v>
      </c>
      <c r="G456">
        <v>92.1</v>
      </c>
      <c r="H456">
        <v>92.7</v>
      </c>
      <c r="I456">
        <v>94.1</v>
      </c>
      <c r="J456">
        <v>94.9</v>
      </c>
      <c r="AB456" t="s">
        <v>359</v>
      </c>
      <c r="AC456" t="str">
        <f>IFERROR(VLOOKUP(AB456,'class and classification'!$A$1:$B$338,2,FALSE),VLOOKUP(AB456,'class and classification'!$A$340:$B$378,2,FALSE))</f>
        <v>Predominantly Rural</v>
      </c>
      <c r="AD456" t="str">
        <f>IFERROR(VLOOKUP(AB456,'class and classification'!$A$1:$C$338,3,FALSE),VLOOKUP(AB456,'class and classification'!$A$340:$C$378,3,FALSE))</f>
        <v>SD</v>
      </c>
      <c r="BB456" t="s">
        <v>1348</v>
      </c>
      <c r="BC456" t="e">
        <f>IFERROR(VLOOKUP(BB456,'class and classification'!$A$1:$B$338,2,FALSE),VLOOKUP(BB456,'class and classification'!$A$340:$B$378,2,FALSE))</f>
        <v>#N/A</v>
      </c>
      <c r="BD456" t="e">
        <f>IFERROR(VLOOKUP(BB456,'class and classification'!$A$1:$C$338,3,FALSE),VLOOKUP(BB456,'class and classification'!$A$340:$C$378,3,FALSE))</f>
        <v>#N/A</v>
      </c>
      <c r="BL456" t="s">
        <v>1348</v>
      </c>
      <c r="BM456" t="e">
        <f>IFERROR(VLOOKUP(BL456,'class and classification'!$A$1:$B$338,2,FALSE),VLOOKUP(BL456,'class and classification'!$A$340:$B$378,2,FALSE))</f>
        <v>#N/A</v>
      </c>
      <c r="BN456" t="e">
        <f>IFERROR(VLOOKUP(BL456,'class and classification'!$A$1:$C$338,3,FALSE),VLOOKUP(BL456,'class and classification'!$A$340:$C$378,3,FALSE))</f>
        <v>#N/A</v>
      </c>
    </row>
    <row r="457" spans="1:66" x14ac:dyDescent="0.3">
      <c r="B457" t="s">
        <v>1318</v>
      </c>
      <c r="C457" t="e">
        <f>IFERROR(VLOOKUP(B457,'class and classification'!$A$1:$B$338,2,FALSE),VLOOKUP(B457,'class and classification'!$A$340:$B$378,2,FALSE))</f>
        <v>#N/A</v>
      </c>
      <c r="D457" t="e">
        <f>IFERROR(VLOOKUP(B457,'class and classification'!$A$1:$C$338,3,FALSE),VLOOKUP(B457,'class and classification'!$A$340:$C$378,3,FALSE))</f>
        <v>#N/A</v>
      </c>
      <c r="AB457" t="s">
        <v>367</v>
      </c>
      <c r="AC457" t="str">
        <f>IFERROR(VLOOKUP(AB457,'class and classification'!$A$1:$B$338,2,FALSE),VLOOKUP(AB457,'class and classification'!$A$340:$B$378,2,FALSE))</f>
        <v>Predominantly Rural</v>
      </c>
      <c r="AD457" t="str">
        <f>IFERROR(VLOOKUP(AB457,'class and classification'!$A$1:$C$338,3,FALSE),VLOOKUP(AB457,'class and classification'!$A$340:$C$378,3,FALSE))</f>
        <v>SD</v>
      </c>
      <c r="BB457" t="s">
        <v>1349</v>
      </c>
      <c r="BC457" t="e">
        <f>IFERROR(VLOOKUP(BB457,'class and classification'!$A$1:$B$338,2,FALSE),VLOOKUP(BB457,'class and classification'!$A$340:$B$378,2,FALSE))</f>
        <v>#N/A</v>
      </c>
      <c r="BD457" t="e">
        <f>IFERROR(VLOOKUP(BB457,'class and classification'!$A$1:$C$338,3,FALSE),VLOOKUP(BB457,'class and classification'!$A$340:$C$378,3,FALSE))</f>
        <v>#N/A</v>
      </c>
      <c r="BL457" t="s">
        <v>1349</v>
      </c>
      <c r="BM457" t="e">
        <f>IFERROR(VLOOKUP(BL457,'class and classification'!$A$1:$B$338,2,FALSE),VLOOKUP(BL457,'class and classification'!$A$340:$B$378,2,FALSE))</f>
        <v>#N/A</v>
      </c>
      <c r="BN457" t="e">
        <f>IFERROR(VLOOKUP(BL457,'class and classification'!$A$1:$C$338,3,FALSE),VLOOKUP(BL457,'class and classification'!$A$340:$C$378,3,FALSE))</f>
        <v>#N/A</v>
      </c>
    </row>
    <row r="458" spans="1:66" x14ac:dyDescent="0.3">
      <c r="B458" t="s">
        <v>1319</v>
      </c>
      <c r="C458" t="e">
        <f>IFERROR(VLOOKUP(B458,'class and classification'!$A$1:$B$338,2,FALSE),VLOOKUP(B458,'class and classification'!$A$340:$B$378,2,FALSE))</f>
        <v>#N/A</v>
      </c>
      <c r="D458" t="e">
        <f>IFERROR(VLOOKUP(B458,'class and classification'!$A$1:$C$338,3,FALSE),VLOOKUP(B458,'class and classification'!$A$340:$C$378,3,FALSE))</f>
        <v>#N/A</v>
      </c>
      <c r="AB458" t="s">
        <v>369</v>
      </c>
      <c r="AC458" t="str">
        <f>IFERROR(VLOOKUP(AB458,'class and classification'!$A$1:$B$338,2,FALSE),VLOOKUP(AB458,'class and classification'!$A$340:$B$378,2,FALSE))</f>
        <v>Predominantly Urban</v>
      </c>
      <c r="AD458" t="str">
        <f>IFERROR(VLOOKUP(AB458,'class and classification'!$A$1:$C$338,3,FALSE),VLOOKUP(AB458,'class and classification'!$A$340:$C$378,3,FALSE))</f>
        <v>SD</v>
      </c>
      <c r="BB458" t="s">
        <v>1350</v>
      </c>
      <c r="BC458" t="e">
        <f>IFERROR(VLOOKUP(BB458,'class and classification'!$A$1:$B$338,2,FALSE),VLOOKUP(BB458,'class and classification'!$A$340:$B$378,2,FALSE))</f>
        <v>#N/A</v>
      </c>
      <c r="BD458" t="e">
        <f>IFERROR(VLOOKUP(BB458,'class and classification'!$A$1:$C$338,3,FALSE),VLOOKUP(BB458,'class and classification'!$A$340:$C$378,3,FALSE))</f>
        <v>#N/A</v>
      </c>
      <c r="BL458" t="s">
        <v>1350</v>
      </c>
      <c r="BM458" t="e">
        <f>IFERROR(VLOOKUP(BL458,'class and classification'!$A$1:$B$338,2,FALSE),VLOOKUP(BL458,'class and classification'!$A$340:$B$378,2,FALSE))</f>
        <v>#N/A</v>
      </c>
      <c r="BN458" t="e">
        <f>IFERROR(VLOOKUP(BL458,'class and classification'!$A$1:$C$338,3,FALSE),VLOOKUP(BL458,'class and classification'!$A$340:$C$378,3,FALSE))</f>
        <v>#N/A</v>
      </c>
    </row>
    <row r="459" spans="1:66" x14ac:dyDescent="0.3">
      <c r="B459" t="s">
        <v>1320</v>
      </c>
      <c r="C459" t="e">
        <f>IFERROR(VLOOKUP(B459,'class and classification'!$A$1:$B$338,2,FALSE),VLOOKUP(B459,'class and classification'!$A$340:$B$378,2,FALSE))</f>
        <v>#N/A</v>
      </c>
      <c r="D459" t="e">
        <f>IFERROR(VLOOKUP(B459,'class and classification'!$A$1:$C$338,3,FALSE),VLOOKUP(B459,'class and classification'!$A$340:$C$378,3,FALSE))</f>
        <v>#N/A</v>
      </c>
      <c r="AB459" t="s">
        <v>364</v>
      </c>
      <c r="AC459" t="str">
        <f>IFERROR(VLOOKUP(AB459,'class and classification'!$A$1:$B$338,2,FALSE),VLOOKUP(AB459,'class and classification'!$A$340:$B$378,2,FALSE))</f>
        <v>Urban with Significant Rural</v>
      </c>
      <c r="AD459" t="str">
        <f>IFERROR(VLOOKUP(AB459,'class and classification'!$A$1:$C$338,3,FALSE),VLOOKUP(AB459,'class and classification'!$A$340:$C$378,3,FALSE))</f>
        <v>SD</v>
      </c>
      <c r="BB459" t="s">
        <v>1351</v>
      </c>
      <c r="BC459" t="e">
        <f>IFERROR(VLOOKUP(BB459,'class and classification'!$A$1:$B$338,2,FALSE),VLOOKUP(BB459,'class and classification'!$A$340:$B$378,2,FALSE))</f>
        <v>#N/A</v>
      </c>
      <c r="BD459" t="e">
        <f>IFERROR(VLOOKUP(BB459,'class and classification'!$A$1:$C$338,3,FALSE),VLOOKUP(BB459,'class and classification'!$A$340:$C$378,3,FALSE))</f>
        <v>#N/A</v>
      </c>
      <c r="BL459" t="s">
        <v>1351</v>
      </c>
      <c r="BM459" t="e">
        <f>IFERROR(VLOOKUP(BL459,'class and classification'!$A$1:$B$338,2,FALSE),VLOOKUP(BL459,'class and classification'!$A$340:$B$378,2,FALSE))</f>
        <v>#N/A</v>
      </c>
      <c r="BN459" t="e">
        <f>IFERROR(VLOOKUP(BL459,'class and classification'!$A$1:$C$338,3,FALSE),VLOOKUP(BL459,'class and classification'!$A$340:$C$378,3,FALSE))</f>
        <v>#N/A</v>
      </c>
    </row>
    <row r="460" spans="1:66" x14ac:dyDescent="0.3">
      <c r="B460" t="s">
        <v>1321</v>
      </c>
      <c r="C460" t="e">
        <f>IFERROR(VLOOKUP(B460,'class and classification'!$A$1:$B$338,2,FALSE),VLOOKUP(B460,'class and classification'!$A$340:$B$378,2,FALSE))</f>
        <v>#N/A</v>
      </c>
      <c r="D460" t="e">
        <f>IFERROR(VLOOKUP(B460,'class and classification'!$A$1:$C$338,3,FALSE),VLOOKUP(B460,'class and classification'!$A$340:$C$378,3,FALSE))</f>
        <v>#N/A</v>
      </c>
      <c r="AB460" t="s">
        <v>368</v>
      </c>
      <c r="AC460" t="str">
        <f>IFERROR(VLOOKUP(AB460,'class and classification'!$A$1:$B$338,2,FALSE),VLOOKUP(AB460,'class and classification'!$A$340:$B$378,2,FALSE))</f>
        <v>Predominantly Rural</v>
      </c>
      <c r="AD460" t="str">
        <f>IFERROR(VLOOKUP(AB460,'class and classification'!$A$1:$C$338,3,FALSE),VLOOKUP(AB460,'class and classification'!$A$340:$C$378,3,FALSE))</f>
        <v>SD</v>
      </c>
      <c r="BB460" t="s">
        <v>1352</v>
      </c>
      <c r="BC460" t="e">
        <f>IFERROR(VLOOKUP(BB460,'class and classification'!$A$1:$B$338,2,FALSE),VLOOKUP(BB460,'class and classification'!$A$340:$B$378,2,FALSE))</f>
        <v>#N/A</v>
      </c>
      <c r="BD460" t="e">
        <f>IFERROR(VLOOKUP(BB460,'class and classification'!$A$1:$C$338,3,FALSE),VLOOKUP(BB460,'class and classification'!$A$340:$C$378,3,FALSE))</f>
        <v>#N/A</v>
      </c>
      <c r="BL460" t="s">
        <v>1352</v>
      </c>
      <c r="BM460" t="e">
        <f>IFERROR(VLOOKUP(BL460,'class and classification'!$A$1:$B$338,2,FALSE),VLOOKUP(BL460,'class and classification'!$A$340:$B$378,2,FALSE))</f>
        <v>#N/A</v>
      </c>
      <c r="BN460" t="e">
        <f>IFERROR(VLOOKUP(BL460,'class and classification'!$A$1:$C$338,3,FALSE),VLOOKUP(BL460,'class and classification'!$A$340:$C$378,3,FALSE))</f>
        <v>#N/A</v>
      </c>
    </row>
    <row r="462" spans="1:66" x14ac:dyDescent="0.3">
      <c r="A462" t="s">
        <v>345</v>
      </c>
      <c r="B462" t="s">
        <v>345</v>
      </c>
      <c r="C462" t="str">
        <f>IFERROR(VLOOKUP(B462,'class and classification'!$A$1:$B$338,2,FALSE),VLOOKUP(B462,'class and classification'!$A$340:$B$378,2,FALSE))</f>
        <v>Urban with Significant Rural</v>
      </c>
      <c r="D462" t="str">
        <f>IFERROR(VLOOKUP(B462,'class and classification'!$A$1:$C$338,3,FALSE),VLOOKUP(B462,'class and classification'!$A$340:$C$378,3,FALSE))</f>
        <v>SC</v>
      </c>
    </row>
    <row r="463" spans="1:66" x14ac:dyDescent="0.3">
      <c r="B463" t="s">
        <v>46</v>
      </c>
      <c r="C463" t="str">
        <f>IFERROR(VLOOKUP(B463,'class and classification'!$A$1:$B$338,2,FALSE),VLOOKUP(B463,'class and classification'!$A$340:$B$378,2,FALSE))</f>
        <v>Predominantly Urban</v>
      </c>
      <c r="D463" t="str">
        <f>IFERROR(VLOOKUP(B463,'class and classification'!$A$1:$C$338,3,FALSE),VLOOKUP(B463,'class and classification'!$A$340:$C$378,3,FALSE))</f>
        <v>SD</v>
      </c>
      <c r="E463">
        <v>90</v>
      </c>
      <c r="F463">
        <v>94</v>
      </c>
      <c r="G463">
        <v>93.9</v>
      </c>
      <c r="H463">
        <v>94</v>
      </c>
      <c r="I463">
        <v>95.9</v>
      </c>
      <c r="J463">
        <v>96.9</v>
      </c>
    </row>
    <row r="464" spans="1:66" x14ac:dyDescent="0.3">
      <c r="B464" t="s">
        <v>164</v>
      </c>
      <c r="C464" t="str">
        <f>IFERROR(VLOOKUP(B464,'class and classification'!$A$1:$B$338,2,FALSE),VLOOKUP(B464,'class and classification'!$A$340:$B$378,2,FALSE))</f>
        <v>Predominantly Rural</v>
      </c>
      <c r="D464" t="str">
        <f>IFERROR(VLOOKUP(B464,'class and classification'!$A$1:$C$338,3,FALSE),VLOOKUP(B464,'class and classification'!$A$340:$C$378,3,FALSE))</f>
        <v>SD</v>
      </c>
      <c r="E464">
        <v>71</v>
      </c>
      <c r="F464">
        <v>78</v>
      </c>
      <c r="G464">
        <v>82.2</v>
      </c>
      <c r="H464">
        <v>85.4</v>
      </c>
      <c r="I464">
        <v>89.4</v>
      </c>
      <c r="J464">
        <v>90.2</v>
      </c>
    </row>
    <row r="465" spans="2:72" x14ac:dyDescent="0.3">
      <c r="B465" t="s">
        <v>209</v>
      </c>
      <c r="C465" t="str">
        <f>IFERROR(VLOOKUP(B465,'class and classification'!$A$1:$B$338,2,FALSE),VLOOKUP(B465,'class and classification'!$A$340:$B$378,2,FALSE))</f>
        <v>Predominantly Urban</v>
      </c>
      <c r="D465" t="str">
        <f>IFERROR(VLOOKUP(B465,'class and classification'!$A$1:$C$338,3,FALSE),VLOOKUP(B465,'class and classification'!$A$340:$C$378,3,FALSE))</f>
        <v>SD</v>
      </c>
      <c r="E465">
        <v>98</v>
      </c>
      <c r="F465">
        <v>99</v>
      </c>
      <c r="G465">
        <v>99.199999999999989</v>
      </c>
      <c r="H465">
        <v>98.1</v>
      </c>
      <c r="I465">
        <v>98</v>
      </c>
      <c r="J465">
        <v>98</v>
      </c>
    </row>
    <row r="466" spans="2:72" x14ac:dyDescent="0.3">
      <c r="B466" t="s">
        <v>314</v>
      </c>
      <c r="C466" t="str">
        <f>IFERROR(VLOOKUP(B466,'class and classification'!$A$1:$B$338,2,FALSE),VLOOKUP(B466,'class and classification'!$A$340:$B$378,2,FALSE))</f>
        <v>Predominantly Urban</v>
      </c>
      <c r="D466" t="str">
        <f>IFERROR(VLOOKUP(B466,'class and classification'!$A$1:$C$338,3,FALSE),VLOOKUP(B466,'class and classification'!$A$340:$C$378,3,FALSE))</f>
        <v>SD</v>
      </c>
      <c r="E466">
        <v>97</v>
      </c>
      <c r="F466">
        <v>97</v>
      </c>
      <c r="G466">
        <v>97.8</v>
      </c>
      <c r="H466">
        <v>98.199999999999989</v>
      </c>
      <c r="I466">
        <v>98.9</v>
      </c>
      <c r="J466">
        <v>98.4</v>
      </c>
    </row>
    <row r="467" spans="2:72" x14ac:dyDescent="0.3">
      <c r="B467" t="s">
        <v>316</v>
      </c>
      <c r="C467" t="str">
        <f>IFERROR(VLOOKUP(B467,'class and classification'!$A$1:$B$338,2,FALSE),VLOOKUP(B467,'class and classification'!$A$340:$B$378,2,FALSE))</f>
        <v>Predominantly Rural</v>
      </c>
      <c r="D467" t="str">
        <f>IFERROR(VLOOKUP(B467,'class and classification'!$A$1:$C$338,3,FALSE),VLOOKUP(B467,'class and classification'!$A$340:$C$378,3,FALSE))</f>
        <v>SD</v>
      </c>
      <c r="E467">
        <v>81</v>
      </c>
      <c r="F467">
        <v>86</v>
      </c>
      <c r="G467">
        <v>90.100000000000009</v>
      </c>
      <c r="H467">
        <v>91.5</v>
      </c>
      <c r="I467">
        <v>93.8</v>
      </c>
      <c r="J467">
        <v>94.2</v>
      </c>
    </row>
    <row r="468" spans="2:72" x14ac:dyDescent="0.3">
      <c r="B468" t="s">
        <v>318</v>
      </c>
      <c r="C468" t="str">
        <f>IFERROR(VLOOKUP(B468,'class and classification'!$A$1:$B$338,2,FALSE),VLOOKUP(B468,'class and classification'!$A$340:$B$378,2,FALSE))</f>
        <v>Urban with Significant Rural</v>
      </c>
      <c r="D468" t="str">
        <f>IFERROR(VLOOKUP(B468,'class and classification'!$A$1:$C$338,3,FALSE),VLOOKUP(B468,'class and classification'!$A$340:$C$378,3,FALSE))</f>
        <v>SD</v>
      </c>
      <c r="E468">
        <v>92</v>
      </c>
      <c r="F468">
        <v>93</v>
      </c>
      <c r="G468">
        <v>95.1</v>
      </c>
      <c r="H468">
        <v>96</v>
      </c>
      <c r="I468">
        <v>96.8</v>
      </c>
      <c r="J468">
        <v>96.7</v>
      </c>
    </row>
    <row r="472" spans="2:72" x14ac:dyDescent="0.3">
      <c r="AB472" t="s">
        <v>8</v>
      </c>
      <c r="AC472" t="s">
        <v>8</v>
      </c>
      <c r="AI472">
        <f>AVERAGEIF($AC9:$AC460,$AC472,AI9:AI460)</f>
        <v>12.611494252873564</v>
      </c>
      <c r="AJ472">
        <f>AVERAGEIF($AC9:$AC460,$AC472,AJ9:AJ460)</f>
        <v>21.220238095238098</v>
      </c>
      <c r="BB472" t="s">
        <v>8</v>
      </c>
      <c r="BC472" t="s">
        <v>8</v>
      </c>
      <c r="BG472">
        <f>AVERAGEIF($BC9:$BC460,$BC472,BG9:BG460)</f>
        <v>5.2153846153846146</v>
      </c>
      <c r="BH472">
        <f t="shared" ref="BH472:BJ472" si="2">AVERAGEIF($BC9:$BC460,$BC472,BH9:BH460)</f>
        <v>7.4386363636363635</v>
      </c>
      <c r="BI472">
        <f t="shared" si="2"/>
        <v>12.252873563218394</v>
      </c>
      <c r="BJ472">
        <f t="shared" si="2"/>
        <v>19.964285714285715</v>
      </c>
      <c r="BL472" t="s">
        <v>8</v>
      </c>
      <c r="BM472" t="s">
        <v>8</v>
      </c>
      <c r="BO472">
        <f>AVERAGEIF($BM9:$BM460,$BM472,BO9:BO460)</f>
        <v>19.878571428571426</v>
      </c>
      <c r="BP472">
        <f t="shared" ref="BP472:BT472" si="3">AVERAGEIF($BM9:$BM460,$BM472,BP9:BP460)</f>
        <v>29.951428571428565</v>
      </c>
      <c r="BQ472">
        <f t="shared" si="3"/>
        <v>58.982967032967032</v>
      </c>
      <c r="BR472">
        <f t="shared" si="3"/>
        <v>61.890795454545476</v>
      </c>
      <c r="BS472">
        <f t="shared" si="3"/>
        <v>63.204482758620699</v>
      </c>
      <c r="BT472">
        <f t="shared" si="3"/>
        <v>64.16892857142858</v>
      </c>
    </row>
    <row r="474" spans="2:72" x14ac:dyDescent="0.3">
      <c r="B474" t="s">
        <v>8</v>
      </c>
      <c r="C474" t="s">
        <v>8</v>
      </c>
      <c r="E474">
        <f>AVERAGEIF($C10:$C468,$C474,E10:E468)</f>
        <v>79.461538461538467</v>
      </c>
      <c r="F474">
        <f t="shared" ref="F474:J474" si="4">AVERAGEIF($C10:$C468,$C474,F10:F468)</f>
        <v>84.967032967032964</v>
      </c>
      <c r="G474">
        <f t="shared" si="4"/>
        <v>88.446153846153834</v>
      </c>
      <c r="H474">
        <f t="shared" si="4"/>
        <v>90.046590909090895</v>
      </c>
      <c r="I474">
        <f t="shared" si="4"/>
        <v>91.29425287356321</v>
      </c>
      <c r="J474">
        <f t="shared" si="4"/>
        <v>91.619047619047635</v>
      </c>
      <c r="AI474">
        <f>(SUMIF($AC$9:$AC$460,$AC$472,AI$9:AI$460)-SUMIFS(AI$9:AI$460,$AC$9:$AC$460,$AC$472,$AD$9:$AD$460,"SC"))/(COUNTIF($AC$9:$AC$460,$AC$472)-COUNTIFS($AC$9:$AC$460,$AC$472,AI$9:AI$460,"")-(COUNTIFS($AC$9:$AC$460,$AC$472,$AD$9:$AD$460,"SC")-COUNTIFS($AC$9:$AC$460,$AC$472,AI$9:AI$460,"",$AD$9:$AD$460,"SC")))</f>
        <v>12.611494252873564</v>
      </c>
      <c r="AJ474">
        <f>(SUMIF($AC$9:$AC$460,$AC$472,AJ$9:AJ$460)-SUMIFS(AJ$9:AJ$460,$AC$9:$AC$460,$AC$472,$AD$9:$AD$460,"SC"))/(COUNTIF($AC$9:$AC$460,$AC$472)-COUNTIFS($AC$9:$AC$460,$AC$472,AJ$9:AJ$460,"")-(COUNTIFS($AC$9:$AC$460,$AC$472,$AD$9:$AD$460,"SC")-COUNTIFS($AC$9:$AC$460,$AC$472,AJ$9:AJ$460,"",$AD$9:$AD$460,"SC")))</f>
        <v>21.220238095238098</v>
      </c>
      <c r="BG474">
        <f>(SUMIF($BC$9:$BC$460,$AC$472,BG$9:BG$460)-SUMIFS(BG$9:BG$460,$BC$9:$BC$460,$AC$472,$BD$9:$BD$460,"SC"))/(COUNTIF($BC$9:$BC$460,$BC$472)-COUNTIFS($BC$9:$BC$460,$BC$472,BG$9:BG$460,"")-(COUNTIFS($BC$9:$BC$460,$BC$472,$BD$9:$BD$460,"SC")-COUNTIFS($BC$9:$BC$460,$BC$472,BG$9:BG$460,"",$BD$9:$BD$460,"SC")))</f>
        <v>5.2153846153846146</v>
      </c>
      <c r="BH474">
        <f t="shared" ref="BH474:BJ474" si="5">(SUMIF($BC$9:$BC$460,$AC$472,BH$9:BH$460)-SUMIFS(BH$9:BH$460,$BC$9:$BC$460,$AC$472,$BD$9:$BD$460,"SC"))/(COUNTIF($BC$9:$BC$460,$BC$472)-COUNTIFS($BC$9:$BC$460,$BC$472,BH$9:BH$460,"")-(COUNTIFS($BC$9:$BC$460,$BC$472,$BD$9:$BD$460,"SC")-COUNTIFS($BC$9:$BC$460,$BC$472,BH$9:BH$460,"",$BD$9:$BD$460,"SC")))</f>
        <v>7.4386363636363635</v>
      </c>
      <c r="BI474">
        <f t="shared" si="5"/>
        <v>12.252873563218394</v>
      </c>
      <c r="BJ474">
        <f t="shared" si="5"/>
        <v>19.964285714285715</v>
      </c>
      <c r="BO474">
        <f>(SUMIF($BM$9:$BM$460,$BM$472,BO$9:BO$460)-SUMIFS(BO$9:BO$460,$BM$9:$BM$460,$BM$472,$BN$9:$BN$460,"SC"))/(COUNTIF($BM$9:$BM$460,$BM$472)-COUNTIFS($BM$9:$BM$460,$BM$472,BO$9:BO$460,"")-(COUNTIFS($BM$9:$BM$460,$BM$472,$BN$9:$BN$460,"SC")-COUNTIFS($BM$9:$BM$460,$BM$472,BO$9:BO$460,"",$BN$9:$BN$460,"SC")))</f>
        <v>19.277272727272727</v>
      </c>
      <c r="BP474">
        <f t="shared" ref="BP474:BT474" si="6">(SUMIF($BM$9:$BM$460,$BM$472,BP$9:BP$460)-SUMIFS(BP$9:BP$460,$BM$9:$BM$460,$BM$472,$BN$9:$BN$460,"SC"))/(COUNTIF($BM$9:$BM$460,$BM$472)-COUNTIFS($BM$9:$BM$460,$BM$472,BP$9:BP$460,"")-(COUNTIFS($BM$9:$BM$460,$BM$472,$BN$9:$BN$460,"SC")-COUNTIFS($BM$9:$BM$460,$BM$472,BP$9:BP$460,"",$BN$9:$BN$460,"SC")))</f>
        <v>29.951428571428565</v>
      </c>
      <c r="BQ474">
        <f t="shared" si="6"/>
        <v>58.982967032967032</v>
      </c>
      <c r="BR474">
        <f t="shared" si="6"/>
        <v>61.890795454545476</v>
      </c>
      <c r="BS474">
        <f t="shared" si="6"/>
        <v>63.204482758620699</v>
      </c>
      <c r="BT474">
        <f t="shared" si="6"/>
        <v>64.16892857142858</v>
      </c>
    </row>
    <row r="475" spans="2:72" x14ac:dyDescent="0.3">
      <c r="E475">
        <f>(SUMIF($C$10:$C$468,$C$474,E$10:E$468)-SUMIFS(E$10:E$468,$C$10:$C$468,$C$474,$D$10:$D$468,"SC"))/(COUNTIF($C$10:$C$468,$C$474)-COUNTIFS($C$10:$C$468,$C$474,E$10:E$468,"")-(COUNTIFS($C$10:$C$468,$C$474,$D$10:$D$468,"SC")-COUNTIFS($C$10:$C$468,$C$474,$D$10:$D$468,"SC",E$10:E$468,"")))</f>
        <v>79.461538461538467</v>
      </c>
      <c r="F475">
        <f t="shared" ref="F475:J475" si="7">(SUMIF($C$10:$C$468,$C$474,F$10:F$468)-SUMIFS(F$10:F$468,$C$10:$C$468,$C$474,$D$10:$D$468,"SC"))/(COUNTIF($C$10:$C$468,$C$474)-COUNTIFS($C$10:$C$468,$C$474,F$10:F$468,"")-(COUNTIFS($C$10:$C$468,$C$474,$D$10:$D$468,"SC")-COUNTIFS($C$10:$C$468,$C$474,$D$10:$D$468,"SC",F$10:F$468,"")))</f>
        <v>84.967032967032964</v>
      </c>
      <c r="G475">
        <f t="shared" si="7"/>
        <v>88.446153846153834</v>
      </c>
      <c r="H475">
        <f t="shared" si="7"/>
        <v>90.046590909090895</v>
      </c>
      <c r="I475">
        <f t="shared" si="7"/>
        <v>91.29425287356321</v>
      </c>
      <c r="J475">
        <f t="shared" si="7"/>
        <v>91.619047619047635</v>
      </c>
    </row>
    <row r="476" spans="2:72" x14ac:dyDescent="0.3">
      <c r="E476">
        <f>AVERAGEIF($C10:$C468,$C474,E10:E468)</f>
        <v>79.461538461538467</v>
      </c>
      <c r="F476">
        <f t="shared" ref="F476:J476" si="8">AVERAGEIF($C10:$C468,$C474,F10:F468)</f>
        <v>84.967032967032964</v>
      </c>
      <c r="G476">
        <f t="shared" si="8"/>
        <v>88.446153846153834</v>
      </c>
      <c r="H476">
        <f t="shared" si="8"/>
        <v>90.046590909090895</v>
      </c>
      <c r="I476">
        <f t="shared" si="8"/>
        <v>91.29425287356321</v>
      </c>
      <c r="J476">
        <f t="shared" si="8"/>
        <v>91.619047619047635</v>
      </c>
    </row>
    <row r="506" spans="13:15" x14ac:dyDescent="0.3">
      <c r="N506">
        <v>44525</v>
      </c>
    </row>
    <row r="507" spans="13:15" x14ac:dyDescent="0.3">
      <c r="O507" t="s">
        <v>1324</v>
      </c>
    </row>
    <row r="508" spans="13:15" x14ac:dyDescent="0.3">
      <c r="M508" t="s">
        <v>1322</v>
      </c>
    </row>
    <row r="509" spans="13:15" x14ac:dyDescent="0.3">
      <c r="M509" t="s">
        <v>1323</v>
      </c>
    </row>
    <row r="2446" spans="28:64" x14ac:dyDescent="0.3">
      <c r="AB2446" t="s">
        <v>1353</v>
      </c>
      <c r="BB2446" t="s">
        <v>1353</v>
      </c>
      <c r="BL2446" t="s">
        <v>1353</v>
      </c>
    </row>
  </sheetData>
  <sortState xmlns:xlrd2="http://schemas.microsoft.com/office/spreadsheetml/2017/richdata2" ref="BL9:BT460">
    <sortCondition ref="BN9:BN46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Daniel</cp:lastModifiedBy>
  <cp:lastPrinted>2022-08-26T14:57:08Z</cp:lastPrinted>
  <dcterms:created xsi:type="dcterms:W3CDTF">2022-08-17T09:40:46Z</dcterms:created>
  <dcterms:modified xsi:type="dcterms:W3CDTF">2022-10-06T08:41:26Z</dcterms:modified>
</cp:coreProperties>
</file>