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heshire East\"/>
    </mc:Choice>
  </mc:AlternateContent>
  <workbookProtection workbookAlgorithmName="SHA-512" workbookHashValue="HdlUkHRB3bQ1OFPYKQXrE4aI4V4hrj/vZIeuCGMA0nAEVYModOUGxPvMsefAILF/Jlr2LEIG0e+pOy+714SWBA==" workbookSaltValue="uv8bkMYto8T09UgHkBrTQ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<sst xmlns="http://schemas.openxmlformats.org/spreadsheetml/2006/main" count="18486" uniqueCount="533">
  <si>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</si>
  <si>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</si>
  <si>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</si>
  <si>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</si>
  <si>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</si>
  <si>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</si>
  <si>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</si>
  <si>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</si>
  <si>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</si>
  <si>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</si>
  <si>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</si>
  <si>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</si>
  <si>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</si>
  <si>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</si>
  <si>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</si>
  <si>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</si>
  <si>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</si>
  <si>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</si>
  <si>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</si>
  <si>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</si>
  <si>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</si>
  <si>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</si>
  <si>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</si>
  <si>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</si>
  <si>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</si>
  <si>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</si>
  <si>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</si>
  <si>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</si>
  <si>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</si>
  <si>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</si>
  <si>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</si>
  <si>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</si>
  <si>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</si>
  <si>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</si>
  <si>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</si>
  <si>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</si>
  <si>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</si>
  <si>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</si>
  <si>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</si>
  <si>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</si>
  <si>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</si>
  <si>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</si>
  <si>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</si>
  <si>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</si>
  <si>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</si>
  <si>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</si>
  <si>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</si>
  <si>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</si>
  <si>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</si>
  <si>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</si>
  <si>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</si>
  <si>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</si>
  <si>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</si>
  <si>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</si>
  <si>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</si>
  <si>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</si>
  <si>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</si>
  <si>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</si>
  <si>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</si>
  <si>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</si>
  <si>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</si>
  <si>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</si>
  <si>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</si>
  <si>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</si>
  <si>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</si>
  <si>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</si>
  <si>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</si>
  <si>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</si>
  <si>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</si>
  <si>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</si>
  <si>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</si>
  <si>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</si>
  <si>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</si>
  <si>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</si>
  <si>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</si>
  <si>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</si>
  <si>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</si>
  <si>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</si>
  <si>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</si>
  <si>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</si>
  <si>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</si>
  <si>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</si>
  <si>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</si>
  <si>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</si>
  <si>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</si>
  <si>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</si>
  <si>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</si>
  <si>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</si>
  <si>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</si>
  <si>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</si>
  <si>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</si>
  <si>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</si>
  <si>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</si>
  <si>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</si>
  <si>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</si>
  <si>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</si>
  <si>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</si>
  <si>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</si>
  <si>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</si>
  <si>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</si>
  <si>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</si>
  <si>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</si>
  <si>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</si>
  <si>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</si>
  <si>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</si>
  <si>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</si>
  <si>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</si>
  <si>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</si>
  <si>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</si>
  <si>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</si>
  <si>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</si>
  <si>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</si>
  <si>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</si>
  <si>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</si>
  <si>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</si>
  <si>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</si>
  <si>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</si>
  <si>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</si>
  <si>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</si>
  <si>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</si>
  <si>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</si>
  <si>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</si>
  <si>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</si>
  <si>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</si>
  <si>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</si>
  <si>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</si>
  <si>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</si>
  <si>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</si>
  <si>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</si>
  <si>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</si>
  <si>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</si>
  <si>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</si>
  <si>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</si>
  <si>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</si>
  <si>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</si>
  <si>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</si>
  <si>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</si>
  <si>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</si>
  <si>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</si>
  <si>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</si>
  <si>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</si>
  <si>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</si>
  <si>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</si>
  <si>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</si>
  <si>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</si>
  <si>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</si>
  <si>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</si>
  <si>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</si>
  <si>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</si>
  <si>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</si>
  <si>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</si>
  <si>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</si>
  <si>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</si>
  <si>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</si>
  <si>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Years</t>
  </si>
  <si>
    <t>Acton</t>
  </si>
  <si>
    <t>E04010889</t>
  </si>
  <si>
    <t>Adlington</t>
  </si>
  <si>
    <t>E04010890</t>
  </si>
  <si>
    <t>Agden</t>
  </si>
  <si>
    <t>E04010891</t>
  </si>
  <si>
    <t>Alderley Edge</t>
  </si>
  <si>
    <t>E04010892</t>
  </si>
  <si>
    <t>E05008610</t>
  </si>
  <si>
    <t>Alpraham</t>
  </si>
  <si>
    <t>E04010893</t>
  </si>
  <si>
    <t>Alsager</t>
  </si>
  <si>
    <t>E04010894</t>
  </si>
  <si>
    <t>E05008611</t>
  </si>
  <si>
    <t>Arclid</t>
  </si>
  <si>
    <t>E04010895</t>
  </si>
  <si>
    <t>Ashley</t>
  </si>
  <si>
    <t>E04010896</t>
  </si>
  <si>
    <t>Aston by Budworth</t>
  </si>
  <si>
    <t>E04010897</t>
  </si>
  <si>
    <t>Aston juxta Mondrum</t>
  </si>
  <si>
    <t>E04010898</t>
  </si>
  <si>
    <t>Audlem</t>
  </si>
  <si>
    <t>E04010899</t>
  </si>
  <si>
    <t>E05008612</t>
  </si>
  <si>
    <t>Austerson</t>
  </si>
  <si>
    <t>E04010900</t>
  </si>
  <si>
    <t>Baddiley</t>
  </si>
  <si>
    <t>E04010901</t>
  </si>
  <si>
    <t>Baddington</t>
  </si>
  <si>
    <t>E04010902</t>
  </si>
  <si>
    <t>Barthomley</t>
  </si>
  <si>
    <t>E04010903</t>
  </si>
  <si>
    <t>Basford</t>
  </si>
  <si>
    <t>E04010904</t>
  </si>
  <si>
    <t>Batherton</t>
  </si>
  <si>
    <t>E04010905</t>
  </si>
  <si>
    <t>Betchton</t>
  </si>
  <si>
    <t>E04010906</t>
  </si>
  <si>
    <t>Bexton</t>
  </si>
  <si>
    <t>E04010907</t>
  </si>
  <si>
    <t>Bickerton</t>
  </si>
  <si>
    <t>E04010908</t>
  </si>
  <si>
    <t>Blakenhall</t>
  </si>
  <si>
    <t>E04010909</t>
  </si>
  <si>
    <t>Bollington</t>
  </si>
  <si>
    <t>E04010910</t>
  </si>
  <si>
    <t>E05008613</t>
  </si>
  <si>
    <t>Bosley</t>
  </si>
  <si>
    <t>E04010911</t>
  </si>
  <si>
    <t>Bradwall</t>
  </si>
  <si>
    <t>E04010912</t>
  </si>
  <si>
    <t>Brereton</t>
  </si>
  <si>
    <t>E04010913</t>
  </si>
  <si>
    <t>Brereton Rural</t>
  </si>
  <si>
    <t>E05008614</t>
  </si>
  <si>
    <t>Bridgemere</t>
  </si>
  <si>
    <t>E04010914</t>
  </si>
  <si>
    <t>Brindley</t>
  </si>
  <si>
    <t>E04010915</t>
  </si>
  <si>
    <t>Broken Cross and Upton</t>
  </si>
  <si>
    <t>E05008615</t>
  </si>
  <si>
    <t>Broomhall</t>
  </si>
  <si>
    <t>E04010916</t>
  </si>
  <si>
    <t>Buerton</t>
  </si>
  <si>
    <t>E04010917</t>
  </si>
  <si>
    <t>Bulkeley</t>
  </si>
  <si>
    <t>E04010918</t>
  </si>
  <si>
    <t>Bunbury</t>
  </si>
  <si>
    <t>E04010919</t>
  </si>
  <si>
    <t>E05008616</t>
  </si>
  <si>
    <t>Burland</t>
  </si>
  <si>
    <t>E04010920</t>
  </si>
  <si>
    <t>Calveley</t>
  </si>
  <si>
    <t>E04010921</t>
  </si>
  <si>
    <t>Checkley cum Wrinehill</t>
  </si>
  <si>
    <t>E04010922</t>
  </si>
  <si>
    <t>Chelford</t>
  </si>
  <si>
    <t>E04010923</t>
  </si>
  <si>
    <t>E05008617</t>
  </si>
  <si>
    <t>E06000049</t>
  </si>
  <si>
    <t>Unitary authority</t>
  </si>
  <si>
    <t>Cholmondeley</t>
  </si>
  <si>
    <t>E04010924</t>
  </si>
  <si>
    <t>Cholmondeston</t>
  </si>
  <si>
    <t>E04010925</t>
  </si>
  <si>
    <t>Chorley (Wilmslow West and Chorley)</t>
  </si>
  <si>
    <t>E04010926</t>
  </si>
  <si>
    <t>Chorley (Wrenbury)</t>
  </si>
  <si>
    <t>E04010927</t>
  </si>
  <si>
    <t>Chorlton</t>
  </si>
  <si>
    <t>E04010928</t>
  </si>
  <si>
    <t>Church Lawton</t>
  </si>
  <si>
    <t>E04010929</t>
  </si>
  <si>
    <t>Church Minshull</t>
  </si>
  <si>
    <t>E04010930</t>
  </si>
  <si>
    <t>Congleton</t>
  </si>
  <si>
    <t>E04010931</t>
  </si>
  <si>
    <t>Congleton East</t>
  </si>
  <si>
    <t>E05008618</t>
  </si>
  <si>
    <t>Congleton West</t>
  </si>
  <si>
    <t>E05008619</t>
  </si>
  <si>
    <t>Coole Pilate</t>
  </si>
  <si>
    <t>E04010932</t>
  </si>
  <si>
    <t>Cranage</t>
  </si>
  <si>
    <t>E04010933</t>
  </si>
  <si>
    <t>Crewe Central</t>
  </si>
  <si>
    <t>E05008620</t>
  </si>
  <si>
    <t>Crewe East</t>
  </si>
  <si>
    <t>E05008621</t>
  </si>
  <si>
    <t>Crewe Green</t>
  </si>
  <si>
    <t>E04010934</t>
  </si>
  <si>
    <t>Crewe North</t>
  </si>
  <si>
    <t>E05008622</t>
  </si>
  <si>
    <t>Crewe South</t>
  </si>
  <si>
    <t>E05008624</t>
  </si>
  <si>
    <t>Crewe St Barnabas</t>
  </si>
  <si>
    <t>E05008623</t>
  </si>
  <si>
    <t>Crewe West</t>
  </si>
  <si>
    <t>E05008625</t>
  </si>
  <si>
    <t>Dane Valley</t>
  </si>
  <si>
    <t>E05008626</t>
  </si>
  <si>
    <t>Disley</t>
  </si>
  <si>
    <t>E04010935</t>
  </si>
  <si>
    <t>E05008627</t>
  </si>
  <si>
    <t>Dodcott cum Wilkesley</t>
  </si>
  <si>
    <t>E04010936</t>
  </si>
  <si>
    <t>Doddington</t>
  </si>
  <si>
    <t>E04010937</t>
  </si>
  <si>
    <t>Eaton</t>
  </si>
  <si>
    <t>E04010938</t>
  </si>
  <si>
    <t>Edleston</t>
  </si>
  <si>
    <t>E04010939</t>
  </si>
  <si>
    <t>Egerton</t>
  </si>
  <si>
    <t>E04010940</t>
  </si>
  <si>
    <t>Faddiley</t>
  </si>
  <si>
    <t>E04010941</t>
  </si>
  <si>
    <t>Gawsworth</t>
  </si>
  <si>
    <t>E04010942</t>
  </si>
  <si>
    <t>E05008628</t>
  </si>
  <si>
    <t>Goostrey</t>
  </si>
  <si>
    <t>E04010943</t>
  </si>
  <si>
    <t>Great Warford</t>
  </si>
  <si>
    <t>E04010944</t>
  </si>
  <si>
    <t>Handforth</t>
  </si>
  <si>
    <t>E04012171</t>
  </si>
  <si>
    <t>E05008629</t>
  </si>
  <si>
    <t>Hankelow</t>
  </si>
  <si>
    <t>E04010945</t>
  </si>
  <si>
    <t>Haslington</t>
  </si>
  <si>
    <t>E04010946</t>
  </si>
  <si>
    <t>E05008630</t>
  </si>
  <si>
    <t>Hassall</t>
  </si>
  <si>
    <t>E04010947</t>
  </si>
  <si>
    <t>Hatherton</t>
  </si>
  <si>
    <t>E04010948</t>
  </si>
  <si>
    <t>Haughton</t>
  </si>
  <si>
    <t>E04010949</t>
  </si>
  <si>
    <t>Henbury</t>
  </si>
  <si>
    <t>E04010950</t>
  </si>
  <si>
    <t>Henhull</t>
  </si>
  <si>
    <t>E04010951</t>
  </si>
  <si>
    <t>High Legh</t>
  </si>
  <si>
    <t>E04010952</t>
  </si>
  <si>
    <t>E05008631</t>
  </si>
  <si>
    <t>Higher Hurdsfield</t>
  </si>
  <si>
    <t>E04010953</t>
  </si>
  <si>
    <t>Holmes Chapel</t>
  </si>
  <si>
    <t>E04010954</t>
  </si>
  <si>
    <t>Hough</t>
  </si>
  <si>
    <t>E04010955</t>
  </si>
  <si>
    <t>Hulme Walfield</t>
  </si>
  <si>
    <t>E04010956</t>
  </si>
  <si>
    <t>Hunsterson</t>
  </si>
  <si>
    <t>E04010957</t>
  </si>
  <si>
    <t>Hurleston</t>
  </si>
  <si>
    <t>E04010958</t>
  </si>
  <si>
    <t>Kettleshulme</t>
  </si>
  <si>
    <t>E04010959</t>
  </si>
  <si>
    <t>Knutsford</t>
  </si>
  <si>
    <t>E04010960</t>
  </si>
  <si>
    <t>E05008632</t>
  </si>
  <si>
    <t>Lea</t>
  </si>
  <si>
    <t>E04010961</t>
  </si>
  <si>
    <t>Leighton</t>
  </si>
  <si>
    <t>E04010962</t>
  </si>
  <si>
    <t>E05008633</t>
  </si>
  <si>
    <t>Little Bollington</t>
  </si>
  <si>
    <t>E04010963</t>
  </si>
  <si>
    <t>Little Warford</t>
  </si>
  <si>
    <t>E04010964</t>
  </si>
  <si>
    <t>Lower Withington</t>
  </si>
  <si>
    <t>E04010965</t>
  </si>
  <si>
    <t>Lyme Handley</t>
  </si>
  <si>
    <t>E04010966</t>
  </si>
  <si>
    <t>Macclesfield Central</t>
  </si>
  <si>
    <t>E05008634</t>
  </si>
  <si>
    <t>Macclesfield East</t>
  </si>
  <si>
    <t>E05008635</t>
  </si>
  <si>
    <t>Macclesfield Forest and Wildboarclough</t>
  </si>
  <si>
    <t>E04010967</t>
  </si>
  <si>
    <t>Macclesfield Hurdsfield</t>
  </si>
  <si>
    <t>E05008636</t>
  </si>
  <si>
    <t>Macclesfield South</t>
  </si>
  <si>
    <t>E05008637</t>
  </si>
  <si>
    <t>Macclesfield Tytherington</t>
  </si>
  <si>
    <t>E05008638</t>
  </si>
  <si>
    <t>Macclesfield West and Ivy</t>
  </si>
  <si>
    <t>E05008639</t>
  </si>
  <si>
    <t>Marbury cum Quoisley</t>
  </si>
  <si>
    <t>E04010968</t>
  </si>
  <si>
    <t>Marthall</t>
  </si>
  <si>
    <t>E04010969</t>
  </si>
  <si>
    <t>Marton</t>
  </si>
  <si>
    <t>E04010970</t>
  </si>
  <si>
    <t>Mere</t>
  </si>
  <si>
    <t>E04010971</t>
  </si>
  <si>
    <t>Middlewich</t>
  </si>
  <si>
    <t>E04010972</t>
  </si>
  <si>
    <t>E05008640</t>
  </si>
  <si>
    <t>Millington</t>
  </si>
  <si>
    <t>E04010973</t>
  </si>
  <si>
    <t>Minshull Vernon</t>
  </si>
  <si>
    <t>E04010974</t>
  </si>
  <si>
    <t>Mobberley</t>
  </si>
  <si>
    <t>E04010975</t>
  </si>
  <si>
    <t>E05008641</t>
  </si>
  <si>
    <t>Moreton cum Alcumlow</t>
  </si>
  <si>
    <t>E04010976</t>
  </si>
  <si>
    <t>Moston</t>
  </si>
  <si>
    <t>E04010977</t>
  </si>
  <si>
    <t>Mottram St. Andrew</t>
  </si>
  <si>
    <t>E04010978</t>
  </si>
  <si>
    <t>Nantwich</t>
  </si>
  <si>
    <t>E04010979</t>
  </si>
  <si>
    <t>Nantwich North and West</t>
  </si>
  <si>
    <t>E05008642</t>
  </si>
  <si>
    <t>Nantwich South and Stapeley</t>
  </si>
  <si>
    <t>E05008643</t>
  </si>
  <si>
    <t>Nether Alderley</t>
  </si>
  <si>
    <t>E04010980</t>
  </si>
  <si>
    <t>Newbold Astbury</t>
  </si>
  <si>
    <t>E04010981</t>
  </si>
  <si>
    <t>Newhall</t>
  </si>
  <si>
    <t>E04010982</t>
  </si>
  <si>
    <t>Norbury</t>
  </si>
  <si>
    <t>E04010983</t>
  </si>
  <si>
    <t>North Rode</t>
  </si>
  <si>
    <t>E04010984</t>
  </si>
  <si>
    <t>Odd Rode</t>
  </si>
  <si>
    <t>E04010985</t>
  </si>
  <si>
    <t>E05008644</t>
  </si>
  <si>
    <t>Ollerton</t>
  </si>
  <si>
    <t>E04010986</t>
  </si>
  <si>
    <t>Over Alderley</t>
  </si>
  <si>
    <t>E04010987</t>
  </si>
  <si>
    <t>Peckforton</t>
  </si>
  <si>
    <t>E04010988</t>
  </si>
  <si>
    <t>Peover Inferior</t>
  </si>
  <si>
    <t>E04010989</t>
  </si>
  <si>
    <t>Peover Superior</t>
  </si>
  <si>
    <t>E04010990</t>
  </si>
  <si>
    <t>Pickmere</t>
  </si>
  <si>
    <t>E04010991</t>
  </si>
  <si>
    <t>Plumley</t>
  </si>
  <si>
    <t>E04010992</t>
  </si>
  <si>
    <t>Poole</t>
  </si>
  <si>
    <t>E04010993</t>
  </si>
  <si>
    <t>Pott Shrigley</t>
  </si>
  <si>
    <t>E04010994</t>
  </si>
  <si>
    <t>Poynton East and Pott Shrigley</t>
  </si>
  <si>
    <t>E05008645</t>
  </si>
  <si>
    <t>Poynton West and Adlington</t>
  </si>
  <si>
    <t>E05008646</t>
  </si>
  <si>
    <t>Poynton-with-Worth</t>
  </si>
  <si>
    <t>E04010995</t>
  </si>
  <si>
    <t>Prestbury</t>
  </si>
  <si>
    <t>E04010996</t>
  </si>
  <si>
    <t>E05008647</t>
  </si>
  <si>
    <t>Rainow</t>
  </si>
  <si>
    <t>E04010997</t>
  </si>
  <si>
    <t>Ridley</t>
  </si>
  <si>
    <t>E04010998</t>
  </si>
  <si>
    <t>Rope</t>
  </si>
  <si>
    <t>E04010999</t>
  </si>
  <si>
    <t>Rostherne</t>
  </si>
  <si>
    <t>E04011000</t>
  </si>
  <si>
    <t>Sandbach</t>
  </si>
  <si>
    <t>E04011001</t>
  </si>
  <si>
    <t>Sandbach Elworth</t>
  </si>
  <si>
    <t>E05008648</t>
  </si>
  <si>
    <t>Sandbach Ettiley Heath and Wheelock</t>
  </si>
  <si>
    <t>E05008649</t>
  </si>
  <si>
    <t>Sandbach Heath and East</t>
  </si>
  <si>
    <t>E05008650</t>
  </si>
  <si>
    <t>Sandbach Town</t>
  </si>
  <si>
    <t>E05008651</t>
  </si>
  <si>
    <t>Shavington</t>
  </si>
  <si>
    <t>E05008652</t>
  </si>
  <si>
    <t>Shavington cum Gresty</t>
  </si>
  <si>
    <t>E04011002</t>
  </si>
  <si>
    <t>Siddington</t>
  </si>
  <si>
    <t>E04011003</t>
  </si>
  <si>
    <t>Smallwood</t>
  </si>
  <si>
    <t>E04011004</t>
  </si>
  <si>
    <t>Snelson</t>
  </si>
  <si>
    <t>E04011005</t>
  </si>
  <si>
    <t>Somerford</t>
  </si>
  <si>
    <t>E04011006</t>
  </si>
  <si>
    <t>Somerford Booths</t>
  </si>
  <si>
    <t>E04011007</t>
  </si>
  <si>
    <t>Sound</t>
  </si>
  <si>
    <t>E04011008</t>
  </si>
  <si>
    <t>Spurstow</t>
  </si>
  <si>
    <t>E04011009</t>
  </si>
  <si>
    <t>Stapeley</t>
  </si>
  <si>
    <t>E04011010</t>
  </si>
  <si>
    <t>Stoke</t>
  </si>
  <si>
    <t>E04011011</t>
  </si>
  <si>
    <t>Styal</t>
  </si>
  <si>
    <t>E04012172</t>
  </si>
  <si>
    <t>Sutton</t>
  </si>
  <si>
    <t>E04011012</t>
  </si>
  <si>
    <t>E05008653</t>
  </si>
  <si>
    <t>Swettenham</t>
  </si>
  <si>
    <t>E04011013</t>
  </si>
  <si>
    <t>Tabley Inferior</t>
  </si>
  <si>
    <t>E04011014</t>
  </si>
  <si>
    <t>Tabley Superior</t>
  </si>
  <si>
    <t>E04011015</t>
  </si>
  <si>
    <t>Tatton</t>
  </si>
  <si>
    <t>E04011016</t>
  </si>
  <si>
    <t>Toft</t>
  </si>
  <si>
    <t>E04011017</t>
  </si>
  <si>
    <t>Twemlow</t>
  </si>
  <si>
    <t>E04011018</t>
  </si>
  <si>
    <t>Walgherton</t>
  </si>
  <si>
    <t>E04011019</t>
  </si>
  <si>
    <t>Wardle</t>
  </si>
  <si>
    <t>E04011020</t>
  </si>
  <si>
    <t>Warmingham</t>
  </si>
  <si>
    <t>E04011021</t>
  </si>
  <si>
    <t>Weston</t>
  </si>
  <si>
    <t>E04011022</t>
  </si>
  <si>
    <t>Wettenhall</t>
  </si>
  <si>
    <t>E04011023</t>
  </si>
  <si>
    <t>Willaston</t>
  </si>
  <si>
    <t>E04011024</t>
  </si>
  <si>
    <t>Willaston and Rope</t>
  </si>
  <si>
    <t>E05008654</t>
  </si>
  <si>
    <t>Wilmslow</t>
  </si>
  <si>
    <t>E04012173</t>
  </si>
  <si>
    <t>Wilmslow Dean Row</t>
  </si>
  <si>
    <t>E05008655</t>
  </si>
  <si>
    <t>Wilmslow East</t>
  </si>
  <si>
    <t>E05008656</t>
  </si>
  <si>
    <t>Wilmslow Lacey Green</t>
  </si>
  <si>
    <t>E05008657</t>
  </si>
  <si>
    <t>Wilmslow West and Chorley</t>
  </si>
  <si>
    <t>E05008658</t>
  </si>
  <si>
    <t>Wincle</t>
  </si>
  <si>
    <t>E04011025</t>
  </si>
  <si>
    <t>Wirswall</t>
  </si>
  <si>
    <t>E04011026</t>
  </si>
  <si>
    <t>Wistaston</t>
  </si>
  <si>
    <t>E04011027</t>
  </si>
  <si>
    <t>E05008659</t>
  </si>
  <si>
    <t>Woolstanwood</t>
  </si>
  <si>
    <t>E04011028</t>
  </si>
  <si>
    <t>Worleston</t>
  </si>
  <si>
    <t>E04011029</t>
  </si>
  <si>
    <t>Wrenbury</t>
  </si>
  <si>
    <t>E05008660</t>
  </si>
  <si>
    <t>Wrenbury cum Frith</t>
  </si>
  <si>
    <t>E04011030</t>
  </si>
  <si>
    <t>Wybunbury</t>
  </si>
  <si>
    <t>E04011031</t>
  </si>
  <si>
    <t>E05008661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</si>
</sst>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3.7</c:v>
                </c:pt>
                <c:pt idx="2">
                  <c:v>5.5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2.5</c:v>
                </c:pt>
                <c:pt idx="2">
                  <c:v>3.3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2.5</c:v>
                </c:pt>
                <c:pt idx="2">
                  <c:v>2.1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8.6999999999999993</c:v>
                </c:pt>
                <c:pt idx="2">
                  <c:v>5.8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2</c:v>
                </c:pt>
                <c:pt idx="2">
                  <c:v>1.2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3.2</c:v>
                </c:pt>
                <c:pt idx="2">
                  <c:v>2.5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2.5</c:v>
                </c:pt>
                <c:pt idx="2">
                  <c:v>2.2999999999999998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4.7</c:v>
                </c:pt>
                <c:pt idx="2">
                  <c:v>5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4.2</c:v>
                </c:pt>
                <c:pt idx="2">
                  <c:v>5.0999999999999996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18.600000000000001</c:v>
                </c:pt>
                <c:pt idx="2">
                  <c:v>19.5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23</c:v>
                </c:pt>
                <c:pt idx="2">
                  <c:v>21.4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6.2</c:v>
                </c:pt>
                <c:pt idx="2">
                  <c:v>7.1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9.6999999999999993</c:v>
                </c:pt>
                <c:pt idx="2">
                  <c:v>10.3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6.2</c:v>
                </c:pt>
                <c:pt idx="2">
                  <c:v>6.4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</c:v>
                </c:pt>
                <c:pt idx="2">
                  <c:v>1.7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0.5</c:v>
                </c:pt>
                <c:pt idx="2">
                  <c:v>0.9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008768"/>
        <c:axId val="249009152"/>
      </c:barChart>
      <c:catAx>
        <c:axId val="249008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009152"/>
        <c:crosses val="autoZero"/>
        <c:auto val="1"/>
        <c:lblAlgn val="ctr"/>
        <c:lblOffset val="100"/>
        <c:noMultiLvlLbl val="0"/>
      </c:catAx>
      <c:valAx>
        <c:axId val="24900915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0087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41.3</c:v>
                </c:pt>
                <c:pt idx="2">
                  <c:v>42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Acton</c:v>
                </c:pt>
                <c:pt idx="2">
                  <c:v>Cheshire East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42</c:v>
                </c:pt>
                <c:pt idx="2">
                  <c:v>43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060048"/>
        <c:axId val="249060440"/>
      </c:barChart>
      <c:catAx>
        <c:axId val="249060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060440"/>
        <c:crosses val="autoZero"/>
        <c:auto val="1"/>
        <c:lblAlgn val="ctr"/>
        <c:lblOffset val="100"/>
        <c:noMultiLvlLbl val="0"/>
      </c:catAx>
      <c:valAx>
        <c:axId val="24906044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0600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70" workbookViewId="0">
      <selection activeCell="E88" sqref="E8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108</v>
      </c>
      <c r="E9" t="s">
        <v>108</v>
      </c>
      <c r="F9" t="s">
        <v>108</v>
      </c>
      <c r="G9" t="s">
        <v>108</v>
      </c>
      <c r="H9" t="s">
        <v>108</v>
      </c>
      <c r="I9" t="s">
        <v>108</v>
      </c>
      <c r="J9" t="s">
        <v>108</v>
      </c>
      <c r="K9" t="s">
        <v>108</v>
      </c>
      <c r="L9" t="s">
        <v>108</v>
      </c>
      <c r="M9" t="s">
        <v>108</v>
      </c>
      <c r="N9" t="s">
        <v>108</v>
      </c>
      <c r="O9" t="s">
        <v>108</v>
      </c>
      <c r="P9" t="s">
        <v>108</v>
      </c>
      <c r="Q9" t="s">
        <v>108</v>
      </c>
      <c r="R9" t="s">
        <v>108</v>
      </c>
      <c r="S9" t="s">
        <v>108</v>
      </c>
      <c r="T9" t="s">
        <v>108</v>
      </c>
      <c r="U9" t="s">
        <v>108</v>
      </c>
      <c r="V9" t="s">
        <v>108</v>
      </c>
      <c r="W9" t="s">
        <v>108</v>
      </c>
      <c r="X9" t="s">
        <v>108</v>
      </c>
      <c r="Y9" t="s">
        <v>108</v>
      </c>
      <c r="CT9" t="s">
        <v>10</v>
      </c>
    </row>
    <row r="10" spans="2:98" x14ac:dyDescent="0.25">
      <c r="C10" t="s">
        <v>17</v>
      </c>
      <c r="D10" t="s">
        <v>155</v>
      </c>
      <c r="E10" t="s">
        <v>156</v>
      </c>
      <c r="F10" t="s">
        <v>11</v>
      </c>
      <c r="G10">
        <v>100</v>
      </c>
      <c r="H10">
        <v>3.7</v>
      </c>
      <c r="I10">
        <v>2.5</v>
      </c>
      <c r="J10">
        <v>2.5</v>
      </c>
      <c r="K10">
        <v>8.6999999999999993</v>
      </c>
      <c r="L10">
        <v>2</v>
      </c>
      <c r="M10">
        <v>3.2</v>
      </c>
      <c r="N10">
        <v>2.5</v>
      </c>
      <c r="O10">
        <v>4.7</v>
      </c>
      <c r="P10">
        <v>4.2</v>
      </c>
      <c r="Q10">
        <v>18.600000000000001</v>
      </c>
      <c r="R10">
        <v>23</v>
      </c>
      <c r="S10">
        <v>6.2</v>
      </c>
      <c r="T10">
        <v>9.6999999999999993</v>
      </c>
      <c r="U10">
        <v>6.2</v>
      </c>
      <c r="V10">
        <v>2</v>
      </c>
      <c r="W10">
        <v>0.5</v>
      </c>
      <c r="X10">
        <v>41.3</v>
      </c>
      <c r="Y10">
        <v>42</v>
      </c>
      <c r="CT10" t="s">
        <v>12</v>
      </c>
    </row>
    <row r="11" spans="2:98" x14ac:dyDescent="0.25">
      <c r="C11" t="s">
        <v>108</v>
      </c>
      <c r="D11" t="s">
        <v>157</v>
      </c>
      <c r="E11" t="s">
        <v>158</v>
      </c>
      <c r="F11" t="s">
        <v>11</v>
      </c>
      <c r="G11">
        <v>100</v>
      </c>
      <c r="H11">
        <v>4</v>
      </c>
      <c r="I11">
        <v>2.6</v>
      </c>
      <c r="J11">
        <v>1.1000000000000001</v>
      </c>
      <c r="K11">
        <v>5.8</v>
      </c>
      <c r="L11">
        <v>1</v>
      </c>
      <c r="M11">
        <v>2.6</v>
      </c>
      <c r="N11">
        <v>2.1</v>
      </c>
      <c r="O11">
        <v>3.1</v>
      </c>
      <c r="P11">
        <v>2.2000000000000002</v>
      </c>
      <c r="Q11">
        <v>11.5</v>
      </c>
      <c r="R11">
        <v>26</v>
      </c>
      <c r="S11">
        <v>7.3</v>
      </c>
      <c r="T11">
        <v>10.9</v>
      </c>
      <c r="U11">
        <v>10.7</v>
      </c>
      <c r="V11">
        <v>3.4</v>
      </c>
      <c r="W11">
        <v>5.8</v>
      </c>
      <c r="X11">
        <v>50.1</v>
      </c>
      <c r="Y11">
        <v>52</v>
      </c>
      <c r="CT11" t="s">
        <v>13</v>
      </c>
    </row>
    <row r="12" spans="2:98" x14ac:dyDescent="0.25">
      <c r="D12" t="s">
        <v>159</v>
      </c>
      <c r="E12" t="s">
        <v>160</v>
      </c>
      <c r="F12" t="s">
        <v>11</v>
      </c>
      <c r="G12">
        <v>100</v>
      </c>
      <c r="H12">
        <v>0.7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4.2</v>
      </c>
      <c r="P12">
        <v>1.4</v>
      </c>
      <c r="Q12">
        <v>8.4</v>
      </c>
      <c r="R12">
        <v>24.5</v>
      </c>
      <c r="S12">
        <v>17.5</v>
      </c>
      <c r="T12">
        <v>23.8</v>
      </c>
      <c r="U12">
        <v>16.100000000000001</v>
      </c>
      <c r="V12">
        <v>2.8</v>
      </c>
      <c r="W12">
        <v>0.7</v>
      </c>
      <c r="X12">
        <v>60.7</v>
      </c>
      <c r="Y12">
        <v>63</v>
      </c>
      <c r="CT12" t="s">
        <v>14</v>
      </c>
    </row>
    <row r="13" spans="2:98" x14ac:dyDescent="0.25">
      <c r="D13" t="s">
        <v>161</v>
      </c>
      <c r="E13" t="s">
        <v>162</v>
      </c>
      <c r="F13" t="s">
        <v>11</v>
      </c>
      <c r="G13">
        <v>100</v>
      </c>
      <c r="H13">
        <v>4.5</v>
      </c>
      <c r="I13">
        <v>3.1</v>
      </c>
      <c r="J13">
        <v>2</v>
      </c>
      <c r="K13">
        <v>5.7</v>
      </c>
      <c r="L13">
        <v>1</v>
      </c>
      <c r="M13">
        <v>2.2999999999999998</v>
      </c>
      <c r="N13">
        <v>1.6</v>
      </c>
      <c r="O13">
        <v>3.5</v>
      </c>
      <c r="P13">
        <v>4</v>
      </c>
      <c r="Q13">
        <v>19.7</v>
      </c>
      <c r="R13">
        <v>21.6</v>
      </c>
      <c r="S13">
        <v>6.2</v>
      </c>
      <c r="T13">
        <v>9.6999999999999993</v>
      </c>
      <c r="U13">
        <v>9.1</v>
      </c>
      <c r="V13">
        <v>3.5</v>
      </c>
      <c r="W13">
        <v>2.5</v>
      </c>
      <c r="X13">
        <v>45.5</v>
      </c>
      <c r="Y13">
        <v>46</v>
      </c>
      <c r="CT13" t="s">
        <v>15</v>
      </c>
    </row>
    <row r="14" spans="2:98" x14ac:dyDescent="0.25">
      <c r="D14" t="s">
        <v>161</v>
      </c>
      <c r="E14" t="s">
        <v>163</v>
      </c>
      <c r="F14" t="s">
        <v>75</v>
      </c>
      <c r="G14">
        <v>100</v>
      </c>
      <c r="H14">
        <v>4.5</v>
      </c>
      <c r="I14">
        <v>3.1</v>
      </c>
      <c r="J14">
        <v>2</v>
      </c>
      <c r="K14">
        <v>5.7</v>
      </c>
      <c r="L14">
        <v>1</v>
      </c>
      <c r="M14">
        <v>2.2999999999999998</v>
      </c>
      <c r="N14">
        <v>1.6</v>
      </c>
      <c r="O14">
        <v>3.5</v>
      </c>
      <c r="P14">
        <v>4</v>
      </c>
      <c r="Q14">
        <v>19.7</v>
      </c>
      <c r="R14">
        <v>21.6</v>
      </c>
      <c r="S14">
        <v>6.2</v>
      </c>
      <c r="T14">
        <v>9.6999999999999993</v>
      </c>
      <c r="U14">
        <v>9.1</v>
      </c>
      <c r="V14">
        <v>3.5</v>
      </c>
      <c r="W14">
        <v>2.5</v>
      </c>
      <c r="X14">
        <v>45.5</v>
      </c>
      <c r="Y14">
        <v>46</v>
      </c>
      <c r="CT14" t="s">
        <v>16</v>
      </c>
    </row>
    <row r="15" spans="2:98" x14ac:dyDescent="0.25">
      <c r="D15" t="s">
        <v>164</v>
      </c>
      <c r="E15" t="s">
        <v>165</v>
      </c>
      <c r="F15" t="s">
        <v>11</v>
      </c>
      <c r="G15">
        <v>100</v>
      </c>
      <c r="H15">
        <v>5.7</v>
      </c>
      <c r="I15">
        <v>3.4</v>
      </c>
      <c r="J15">
        <v>3.2</v>
      </c>
      <c r="K15">
        <v>6.4</v>
      </c>
      <c r="L15">
        <v>0.7</v>
      </c>
      <c r="M15">
        <v>2.7</v>
      </c>
      <c r="N15">
        <v>2</v>
      </c>
      <c r="O15">
        <v>3.9</v>
      </c>
      <c r="P15">
        <v>2.7</v>
      </c>
      <c r="Q15">
        <v>15</v>
      </c>
      <c r="R15">
        <v>24.3</v>
      </c>
      <c r="S15">
        <v>10.1</v>
      </c>
      <c r="T15">
        <v>10.3</v>
      </c>
      <c r="U15">
        <v>7.1</v>
      </c>
      <c r="V15">
        <v>1.7</v>
      </c>
      <c r="W15">
        <v>0.7</v>
      </c>
      <c r="X15">
        <v>43.2</v>
      </c>
      <c r="Y15">
        <v>46</v>
      </c>
      <c r="CT15" t="s">
        <v>17</v>
      </c>
    </row>
    <row r="16" spans="2:98" x14ac:dyDescent="0.25">
      <c r="D16" t="s">
        <v>166</v>
      </c>
      <c r="E16" t="s">
        <v>167</v>
      </c>
      <c r="F16" t="s">
        <v>11</v>
      </c>
      <c r="G16">
        <v>100</v>
      </c>
      <c r="H16">
        <v>4.7</v>
      </c>
      <c r="I16">
        <v>2.8</v>
      </c>
      <c r="J16">
        <v>2</v>
      </c>
      <c r="K16">
        <v>6.1</v>
      </c>
      <c r="L16">
        <v>1.2</v>
      </c>
      <c r="M16">
        <v>2.8</v>
      </c>
      <c r="N16">
        <v>2.5</v>
      </c>
      <c r="O16">
        <v>4.5999999999999996</v>
      </c>
      <c r="P16">
        <v>4.5</v>
      </c>
      <c r="Q16">
        <v>17.3</v>
      </c>
      <c r="R16">
        <v>20.5</v>
      </c>
      <c r="S16">
        <v>8</v>
      </c>
      <c r="T16">
        <v>12.3</v>
      </c>
      <c r="U16">
        <v>7.7</v>
      </c>
      <c r="V16">
        <v>2</v>
      </c>
      <c r="W16">
        <v>1</v>
      </c>
      <c r="X16">
        <v>43.8</v>
      </c>
      <c r="Y16">
        <v>45</v>
      </c>
      <c r="CT16" t="s">
        <v>19</v>
      </c>
    </row>
    <row r="17" spans="4:98" x14ac:dyDescent="0.25">
      <c r="D17" t="s">
        <v>166</v>
      </c>
      <c r="E17" t="s">
        <v>168</v>
      </c>
      <c r="F17" t="s">
        <v>75</v>
      </c>
      <c r="G17">
        <v>100</v>
      </c>
      <c r="H17">
        <v>4.7</v>
      </c>
      <c r="I17">
        <v>2.8</v>
      </c>
      <c r="J17">
        <v>2</v>
      </c>
      <c r="K17">
        <v>6.1</v>
      </c>
      <c r="L17">
        <v>1.2</v>
      </c>
      <c r="M17">
        <v>2.8</v>
      </c>
      <c r="N17">
        <v>2.5</v>
      </c>
      <c r="O17">
        <v>4.5999999999999996</v>
      </c>
      <c r="P17">
        <v>4.5</v>
      </c>
      <c r="Q17">
        <v>17.3</v>
      </c>
      <c r="R17">
        <v>20.5</v>
      </c>
      <c r="S17">
        <v>8</v>
      </c>
      <c r="T17">
        <v>12.3</v>
      </c>
      <c r="U17">
        <v>7.7</v>
      </c>
      <c r="V17">
        <v>2</v>
      </c>
      <c r="W17">
        <v>1</v>
      </c>
      <c r="X17">
        <v>43.8</v>
      </c>
      <c r="Y17">
        <v>46</v>
      </c>
      <c r="CT17" t="s">
        <v>20</v>
      </c>
    </row>
    <row r="18" spans="4:98" x14ac:dyDescent="0.25">
      <c r="D18" t="s">
        <v>169</v>
      </c>
      <c r="E18" t="s">
        <v>170</v>
      </c>
      <c r="F18" t="s">
        <v>11</v>
      </c>
      <c r="G18">
        <v>100</v>
      </c>
      <c r="H18">
        <v>9.4</v>
      </c>
      <c r="I18">
        <v>5.8</v>
      </c>
      <c r="J18">
        <v>1.4</v>
      </c>
      <c r="K18">
        <v>7.2</v>
      </c>
      <c r="L18">
        <v>1.4</v>
      </c>
      <c r="M18">
        <v>2.9</v>
      </c>
      <c r="N18">
        <v>1.4</v>
      </c>
      <c r="O18">
        <v>5.4</v>
      </c>
      <c r="P18">
        <v>4.7</v>
      </c>
      <c r="Q18">
        <v>31.5</v>
      </c>
      <c r="R18">
        <v>18.100000000000001</v>
      </c>
      <c r="S18">
        <v>3.3</v>
      </c>
      <c r="T18">
        <v>5.8</v>
      </c>
      <c r="U18">
        <v>0.4</v>
      </c>
      <c r="V18">
        <v>0.7</v>
      </c>
      <c r="W18">
        <v>0.4</v>
      </c>
      <c r="X18">
        <v>33.5</v>
      </c>
      <c r="Y18">
        <v>37</v>
      </c>
      <c r="CT18" t="s">
        <v>21</v>
      </c>
    </row>
    <row r="19" spans="4:98" x14ac:dyDescent="0.25">
      <c r="D19" t="s">
        <v>171</v>
      </c>
      <c r="E19" t="s">
        <v>172</v>
      </c>
      <c r="F19" t="s">
        <v>11</v>
      </c>
      <c r="G19">
        <v>100</v>
      </c>
      <c r="H19">
        <v>7.4</v>
      </c>
      <c r="I19">
        <v>5.3</v>
      </c>
      <c r="J19">
        <v>2.2000000000000002</v>
      </c>
      <c r="K19">
        <v>5.6</v>
      </c>
      <c r="L19">
        <v>1.9</v>
      </c>
      <c r="M19">
        <v>3.1</v>
      </c>
      <c r="N19">
        <v>2.2000000000000002</v>
      </c>
      <c r="O19">
        <v>5.6</v>
      </c>
      <c r="P19">
        <v>4.3</v>
      </c>
      <c r="Q19">
        <v>17.600000000000001</v>
      </c>
      <c r="R19">
        <v>23.8</v>
      </c>
      <c r="S19">
        <v>5.3</v>
      </c>
      <c r="T19">
        <v>8.4</v>
      </c>
      <c r="U19">
        <v>5</v>
      </c>
      <c r="V19">
        <v>1.9</v>
      </c>
      <c r="W19">
        <v>0.6</v>
      </c>
      <c r="X19">
        <v>39.1</v>
      </c>
      <c r="Y19">
        <v>42</v>
      </c>
      <c r="CT19" t="s">
        <v>22</v>
      </c>
    </row>
    <row r="20" spans="4:98" x14ac:dyDescent="0.25">
      <c r="D20" t="s">
        <v>173</v>
      </c>
      <c r="E20" t="s">
        <v>174</v>
      </c>
      <c r="F20" t="s">
        <v>11</v>
      </c>
      <c r="G20">
        <v>100</v>
      </c>
      <c r="H20">
        <v>6.5</v>
      </c>
      <c r="I20">
        <v>2.2999999999999998</v>
      </c>
      <c r="J20">
        <v>1</v>
      </c>
      <c r="K20">
        <v>3.6</v>
      </c>
      <c r="L20">
        <v>1.3</v>
      </c>
      <c r="M20">
        <v>1</v>
      </c>
      <c r="N20">
        <v>1.6</v>
      </c>
      <c r="O20">
        <v>3.3</v>
      </c>
      <c r="P20">
        <v>2</v>
      </c>
      <c r="Q20">
        <v>19.600000000000001</v>
      </c>
      <c r="R20">
        <v>27.1</v>
      </c>
      <c r="S20">
        <v>10.1</v>
      </c>
      <c r="T20">
        <v>12.7</v>
      </c>
      <c r="U20">
        <v>5.9</v>
      </c>
      <c r="V20">
        <v>1.6</v>
      </c>
      <c r="W20">
        <v>0.3</v>
      </c>
      <c r="X20">
        <v>45.6</v>
      </c>
      <c r="Y20">
        <v>48</v>
      </c>
      <c r="CT20" t="s">
        <v>23</v>
      </c>
    </row>
    <row r="21" spans="4:98" x14ac:dyDescent="0.25">
      <c r="D21" t="s">
        <v>175</v>
      </c>
      <c r="E21" t="s">
        <v>176</v>
      </c>
      <c r="F21" t="s">
        <v>11</v>
      </c>
      <c r="G21">
        <v>100</v>
      </c>
      <c r="H21">
        <v>2.7</v>
      </c>
      <c r="I21">
        <v>1.4</v>
      </c>
      <c r="J21">
        <v>3.1</v>
      </c>
      <c r="K21">
        <v>5.0999999999999996</v>
      </c>
      <c r="L21">
        <v>0.3</v>
      </c>
      <c r="M21">
        <v>2.4</v>
      </c>
      <c r="N21">
        <v>0.7</v>
      </c>
      <c r="O21">
        <v>3.8</v>
      </c>
      <c r="P21">
        <v>4.8</v>
      </c>
      <c r="Q21">
        <v>19.2</v>
      </c>
      <c r="R21">
        <v>25</v>
      </c>
      <c r="S21">
        <v>10.3</v>
      </c>
      <c r="T21">
        <v>12.3</v>
      </c>
      <c r="U21">
        <v>7.2</v>
      </c>
      <c r="V21">
        <v>1</v>
      </c>
      <c r="W21">
        <v>0.7</v>
      </c>
      <c r="X21">
        <v>46.2</v>
      </c>
      <c r="Y21">
        <v>49</v>
      </c>
      <c r="CT21" t="s">
        <v>24</v>
      </c>
    </row>
    <row r="22" spans="4:98" x14ac:dyDescent="0.25">
      <c r="D22" t="s">
        <v>177</v>
      </c>
      <c r="E22" t="s">
        <v>178</v>
      </c>
      <c r="F22" t="s">
        <v>11</v>
      </c>
      <c r="G22">
        <v>100</v>
      </c>
      <c r="H22">
        <v>3.7</v>
      </c>
      <c r="I22">
        <v>2.6</v>
      </c>
      <c r="J22">
        <v>1.6</v>
      </c>
      <c r="K22">
        <v>6</v>
      </c>
      <c r="L22">
        <v>0.9</v>
      </c>
      <c r="M22">
        <v>1.7</v>
      </c>
      <c r="N22">
        <v>1.6</v>
      </c>
      <c r="O22">
        <v>3</v>
      </c>
      <c r="P22">
        <v>3</v>
      </c>
      <c r="Q22">
        <v>14.5</v>
      </c>
      <c r="R22">
        <v>21.1</v>
      </c>
      <c r="S22">
        <v>10.4</v>
      </c>
      <c r="T22">
        <v>14.1</v>
      </c>
      <c r="U22">
        <v>10.7</v>
      </c>
      <c r="V22">
        <v>3.6</v>
      </c>
      <c r="W22">
        <v>1.7</v>
      </c>
      <c r="X22">
        <v>49.1</v>
      </c>
      <c r="Y22">
        <v>53</v>
      </c>
      <c r="CT22" t="s">
        <v>25</v>
      </c>
    </row>
    <row r="23" spans="4:98" x14ac:dyDescent="0.25">
      <c r="D23" t="s">
        <v>177</v>
      </c>
      <c r="E23" t="s">
        <v>179</v>
      </c>
      <c r="F23" t="s">
        <v>75</v>
      </c>
      <c r="G23">
        <v>100</v>
      </c>
      <c r="H23">
        <v>4.2</v>
      </c>
      <c r="I23">
        <v>3.4</v>
      </c>
      <c r="J23">
        <v>1.9</v>
      </c>
      <c r="K23">
        <v>5.8</v>
      </c>
      <c r="L23">
        <v>1</v>
      </c>
      <c r="M23">
        <v>2.6</v>
      </c>
      <c r="N23">
        <v>1.6</v>
      </c>
      <c r="O23">
        <v>3.9</v>
      </c>
      <c r="P23">
        <v>3.2</v>
      </c>
      <c r="Q23">
        <v>16.5</v>
      </c>
      <c r="R23">
        <v>22.9</v>
      </c>
      <c r="S23">
        <v>9.1999999999999993</v>
      </c>
      <c r="T23">
        <v>12.8</v>
      </c>
      <c r="U23">
        <v>7.6</v>
      </c>
      <c r="V23">
        <v>2.2999999999999998</v>
      </c>
      <c r="W23">
        <v>1.1000000000000001</v>
      </c>
      <c r="X23">
        <v>45.6</v>
      </c>
      <c r="Y23">
        <v>49</v>
      </c>
      <c r="CT23" t="s">
        <v>9</v>
      </c>
    </row>
    <row r="24" spans="4:98" x14ac:dyDescent="0.25">
      <c r="D24" t="s">
        <v>180</v>
      </c>
      <c r="E24" t="s">
        <v>181</v>
      </c>
      <c r="F24" t="s">
        <v>11</v>
      </c>
      <c r="G24">
        <v>100</v>
      </c>
      <c r="H24">
        <v>3.1</v>
      </c>
      <c r="I24">
        <v>3.6</v>
      </c>
      <c r="J24">
        <v>1.5</v>
      </c>
      <c r="K24">
        <v>2.6</v>
      </c>
      <c r="L24">
        <v>1</v>
      </c>
      <c r="M24">
        <v>5.2</v>
      </c>
      <c r="N24">
        <v>1</v>
      </c>
      <c r="O24">
        <v>5.2</v>
      </c>
      <c r="P24">
        <v>8.1999999999999993</v>
      </c>
      <c r="Q24">
        <v>11.9</v>
      </c>
      <c r="R24">
        <v>22.7</v>
      </c>
      <c r="S24">
        <v>8.1999999999999993</v>
      </c>
      <c r="T24">
        <v>7.2</v>
      </c>
      <c r="U24">
        <v>9.8000000000000007</v>
      </c>
      <c r="V24">
        <v>5.7</v>
      </c>
      <c r="W24">
        <v>3.1</v>
      </c>
      <c r="X24">
        <v>47.5</v>
      </c>
      <c r="Y24">
        <v>50</v>
      </c>
      <c r="CT24" t="s">
        <v>26</v>
      </c>
    </row>
    <row r="25" spans="4:98" x14ac:dyDescent="0.25">
      <c r="D25" t="s">
        <v>182</v>
      </c>
      <c r="E25" t="s">
        <v>183</v>
      </c>
      <c r="F25" t="s">
        <v>11</v>
      </c>
      <c r="G25">
        <v>100</v>
      </c>
      <c r="H25">
        <v>1.6</v>
      </c>
      <c r="I25">
        <v>5.2</v>
      </c>
      <c r="J25">
        <v>2.8</v>
      </c>
      <c r="K25">
        <v>4.4000000000000004</v>
      </c>
      <c r="L25">
        <v>3.6</v>
      </c>
      <c r="M25">
        <v>2</v>
      </c>
      <c r="N25">
        <v>0.8</v>
      </c>
      <c r="O25">
        <v>3.2</v>
      </c>
      <c r="P25">
        <v>3.6</v>
      </c>
      <c r="Q25">
        <v>18.5</v>
      </c>
      <c r="R25">
        <v>30.1</v>
      </c>
      <c r="S25">
        <v>7.2</v>
      </c>
      <c r="T25">
        <v>9.6</v>
      </c>
      <c r="U25">
        <v>6.4</v>
      </c>
      <c r="V25">
        <v>0.8</v>
      </c>
      <c r="W25">
        <v>0</v>
      </c>
      <c r="X25">
        <v>43.8</v>
      </c>
      <c r="Y25">
        <v>47</v>
      </c>
      <c r="CT25" t="s">
        <v>27</v>
      </c>
    </row>
    <row r="26" spans="4:98" x14ac:dyDescent="0.25">
      <c r="D26" t="s">
        <v>184</v>
      </c>
      <c r="E26" t="s">
        <v>185</v>
      </c>
      <c r="F26" t="s">
        <v>11</v>
      </c>
      <c r="G26">
        <v>100</v>
      </c>
      <c r="H26">
        <v>6.1</v>
      </c>
      <c r="I26">
        <v>6.1</v>
      </c>
      <c r="J26">
        <v>3.3</v>
      </c>
      <c r="K26">
        <v>9.4</v>
      </c>
      <c r="L26">
        <v>0.9</v>
      </c>
      <c r="M26">
        <v>4.2</v>
      </c>
      <c r="N26">
        <v>0.5</v>
      </c>
      <c r="O26">
        <v>3.3</v>
      </c>
      <c r="P26">
        <v>1.9</v>
      </c>
      <c r="Q26">
        <v>17</v>
      </c>
      <c r="R26">
        <v>24.5</v>
      </c>
      <c r="S26">
        <v>8</v>
      </c>
      <c r="T26">
        <v>9</v>
      </c>
      <c r="U26">
        <v>3.8</v>
      </c>
      <c r="V26">
        <v>0.9</v>
      </c>
      <c r="W26">
        <v>0.9</v>
      </c>
      <c r="X26">
        <v>39</v>
      </c>
      <c r="Y26">
        <v>43</v>
      </c>
      <c r="CT26" t="s">
        <v>28</v>
      </c>
    </row>
    <row r="27" spans="4:98" x14ac:dyDescent="0.25">
      <c r="D27" t="s">
        <v>186</v>
      </c>
      <c r="E27" t="s">
        <v>187</v>
      </c>
      <c r="F27" t="s">
        <v>11</v>
      </c>
      <c r="G27">
        <v>100</v>
      </c>
      <c r="H27">
        <v>3.5</v>
      </c>
      <c r="I27">
        <v>3</v>
      </c>
      <c r="J27">
        <v>2</v>
      </c>
      <c r="K27">
        <v>6.4</v>
      </c>
      <c r="L27">
        <v>0.5</v>
      </c>
      <c r="M27">
        <v>4</v>
      </c>
      <c r="N27">
        <v>2.5</v>
      </c>
      <c r="O27">
        <v>2</v>
      </c>
      <c r="P27">
        <v>4.5</v>
      </c>
      <c r="Q27">
        <v>20.3</v>
      </c>
      <c r="R27">
        <v>24.8</v>
      </c>
      <c r="S27">
        <v>9.9</v>
      </c>
      <c r="T27">
        <v>12.4</v>
      </c>
      <c r="U27">
        <v>4</v>
      </c>
      <c r="V27">
        <v>0</v>
      </c>
      <c r="W27">
        <v>0.5</v>
      </c>
      <c r="X27">
        <v>42.4</v>
      </c>
      <c r="Y27">
        <v>45</v>
      </c>
      <c r="CT27" t="s">
        <v>29</v>
      </c>
    </row>
    <row r="28" spans="4:98" x14ac:dyDescent="0.25">
      <c r="D28" t="s">
        <v>188</v>
      </c>
      <c r="E28" t="s">
        <v>189</v>
      </c>
      <c r="F28" t="s">
        <v>11</v>
      </c>
      <c r="G28">
        <v>100</v>
      </c>
      <c r="H28">
        <v>4.3</v>
      </c>
      <c r="I28">
        <v>2</v>
      </c>
      <c r="J28">
        <v>2.2999999999999998</v>
      </c>
      <c r="K28">
        <v>5.9</v>
      </c>
      <c r="L28">
        <v>2</v>
      </c>
      <c r="M28">
        <v>2.7</v>
      </c>
      <c r="N28">
        <v>0.8</v>
      </c>
      <c r="O28">
        <v>2.7</v>
      </c>
      <c r="P28">
        <v>4.3</v>
      </c>
      <c r="Q28">
        <v>16</v>
      </c>
      <c r="R28">
        <v>22.7</v>
      </c>
      <c r="S28">
        <v>10.5</v>
      </c>
      <c r="T28">
        <v>12.9</v>
      </c>
      <c r="U28">
        <v>9.8000000000000007</v>
      </c>
      <c r="V28">
        <v>0.8</v>
      </c>
      <c r="W28">
        <v>0.4</v>
      </c>
      <c r="X28">
        <v>45.9</v>
      </c>
      <c r="Y28">
        <v>49</v>
      </c>
      <c r="CT28" t="s">
        <v>30</v>
      </c>
    </row>
    <row r="29" spans="4:98" x14ac:dyDescent="0.25">
      <c r="D29" t="s">
        <v>190</v>
      </c>
      <c r="E29" t="s">
        <v>191</v>
      </c>
      <c r="F29" t="s">
        <v>11</v>
      </c>
      <c r="G29">
        <v>100</v>
      </c>
      <c r="H29">
        <v>4</v>
      </c>
      <c r="I29">
        <v>6.5</v>
      </c>
      <c r="J29">
        <v>0.8</v>
      </c>
      <c r="K29">
        <v>3.2</v>
      </c>
      <c r="L29">
        <v>0.8</v>
      </c>
      <c r="M29">
        <v>1.6</v>
      </c>
      <c r="N29">
        <v>1.6</v>
      </c>
      <c r="O29">
        <v>5.6</v>
      </c>
      <c r="P29">
        <v>0.8</v>
      </c>
      <c r="Q29">
        <v>14.5</v>
      </c>
      <c r="R29">
        <v>24.2</v>
      </c>
      <c r="S29">
        <v>8.9</v>
      </c>
      <c r="T29">
        <v>16.100000000000001</v>
      </c>
      <c r="U29">
        <v>8.9</v>
      </c>
      <c r="V29">
        <v>1.6</v>
      </c>
      <c r="W29">
        <v>0.8</v>
      </c>
      <c r="X29">
        <v>47.1</v>
      </c>
      <c r="Y29">
        <v>52</v>
      </c>
      <c r="CT29" t="s">
        <v>31</v>
      </c>
    </row>
    <row r="30" spans="4:98" x14ac:dyDescent="0.25">
      <c r="D30" t="s">
        <v>192</v>
      </c>
      <c r="E30" t="s">
        <v>193</v>
      </c>
      <c r="F30" t="s">
        <v>11</v>
      </c>
      <c r="G30">
        <v>100</v>
      </c>
      <c r="H30">
        <v>4.4000000000000004</v>
      </c>
      <c r="I30">
        <v>3.1</v>
      </c>
      <c r="J30">
        <v>1.8</v>
      </c>
      <c r="K30">
        <v>5.8</v>
      </c>
      <c r="L30">
        <v>0.3</v>
      </c>
      <c r="M30">
        <v>3</v>
      </c>
      <c r="N30">
        <v>2.5</v>
      </c>
      <c r="O30">
        <v>4.7</v>
      </c>
      <c r="P30">
        <v>5.3</v>
      </c>
      <c r="Q30">
        <v>19.600000000000001</v>
      </c>
      <c r="R30">
        <v>25.8</v>
      </c>
      <c r="S30">
        <v>7.8</v>
      </c>
      <c r="T30">
        <v>9.9</v>
      </c>
      <c r="U30">
        <v>3.7</v>
      </c>
      <c r="V30">
        <v>1</v>
      </c>
      <c r="W30">
        <v>1.2</v>
      </c>
      <c r="X30">
        <v>42</v>
      </c>
      <c r="Y30">
        <v>44</v>
      </c>
      <c r="CT30" t="s">
        <v>32</v>
      </c>
    </row>
    <row r="31" spans="4:98" x14ac:dyDescent="0.25">
      <c r="D31" t="s">
        <v>194</v>
      </c>
      <c r="E31" t="s">
        <v>195</v>
      </c>
      <c r="F31" t="s">
        <v>11</v>
      </c>
      <c r="G31" t="s">
        <v>18</v>
      </c>
      <c r="H31" t="s">
        <v>18</v>
      </c>
      <c r="I31" t="s">
        <v>18</v>
      </c>
      <c r="J31" t="s">
        <v>18</v>
      </c>
      <c r="K31" t="s">
        <v>18</v>
      </c>
      <c r="L31" t="s">
        <v>18</v>
      </c>
      <c r="M31" t="s">
        <v>18</v>
      </c>
      <c r="N31" t="s">
        <v>18</v>
      </c>
      <c r="O31" t="s">
        <v>18</v>
      </c>
      <c r="P31" t="s">
        <v>18</v>
      </c>
      <c r="Q31" t="s">
        <v>18</v>
      </c>
      <c r="R31" t="s">
        <v>18</v>
      </c>
      <c r="S31" t="s">
        <v>18</v>
      </c>
      <c r="T31" t="s">
        <v>18</v>
      </c>
      <c r="U31" t="s">
        <v>18</v>
      </c>
      <c r="V31" t="s">
        <v>18</v>
      </c>
      <c r="W31" t="s">
        <v>18</v>
      </c>
      <c r="X31" t="s">
        <v>18</v>
      </c>
      <c r="Y31" t="s">
        <v>18</v>
      </c>
      <c r="CT31" t="s">
        <v>33</v>
      </c>
    </row>
    <row r="32" spans="4:98" x14ac:dyDescent="0.25">
      <c r="D32" t="s">
        <v>196</v>
      </c>
      <c r="E32" t="s">
        <v>197</v>
      </c>
      <c r="F32" t="s">
        <v>11</v>
      </c>
      <c r="G32">
        <v>100</v>
      </c>
      <c r="H32">
        <v>4.7</v>
      </c>
      <c r="I32">
        <v>2.5</v>
      </c>
      <c r="J32">
        <v>2.5</v>
      </c>
      <c r="K32">
        <v>5.4</v>
      </c>
      <c r="L32">
        <v>1.1000000000000001</v>
      </c>
      <c r="M32">
        <v>1.4</v>
      </c>
      <c r="N32">
        <v>1.8</v>
      </c>
      <c r="O32">
        <v>3.2</v>
      </c>
      <c r="P32">
        <v>2.9</v>
      </c>
      <c r="Q32">
        <v>14.4</v>
      </c>
      <c r="R32">
        <v>28.4</v>
      </c>
      <c r="S32">
        <v>9</v>
      </c>
      <c r="T32">
        <v>17.3</v>
      </c>
      <c r="U32">
        <v>2.9</v>
      </c>
      <c r="V32">
        <v>2.5</v>
      </c>
      <c r="W32">
        <v>0</v>
      </c>
      <c r="X32">
        <v>45.5</v>
      </c>
      <c r="Y32">
        <v>49</v>
      </c>
      <c r="CT32" t="s">
        <v>34</v>
      </c>
    </row>
    <row r="33" spans="4:98" x14ac:dyDescent="0.25">
      <c r="D33" t="s">
        <v>198</v>
      </c>
      <c r="E33" t="s">
        <v>199</v>
      </c>
      <c r="F33" t="s">
        <v>11</v>
      </c>
      <c r="G33">
        <v>100</v>
      </c>
      <c r="H33">
        <v>4.9000000000000004</v>
      </c>
      <c r="I33">
        <v>5.3</v>
      </c>
      <c r="J33">
        <v>1.1000000000000001</v>
      </c>
      <c r="K33">
        <v>6.7</v>
      </c>
      <c r="L33">
        <v>1.8</v>
      </c>
      <c r="M33">
        <v>3.5</v>
      </c>
      <c r="N33">
        <v>2.1</v>
      </c>
      <c r="O33">
        <v>4.2</v>
      </c>
      <c r="P33">
        <v>6</v>
      </c>
      <c r="Q33">
        <v>18</v>
      </c>
      <c r="R33">
        <v>23.7</v>
      </c>
      <c r="S33">
        <v>6</v>
      </c>
      <c r="T33">
        <v>10.6</v>
      </c>
      <c r="U33">
        <v>5.7</v>
      </c>
      <c r="V33">
        <v>0.4</v>
      </c>
      <c r="W33">
        <v>0</v>
      </c>
      <c r="X33">
        <v>39.799999999999997</v>
      </c>
      <c r="Y33">
        <v>43</v>
      </c>
      <c r="CT33" t="s">
        <v>35</v>
      </c>
    </row>
    <row r="34" spans="4:98" x14ac:dyDescent="0.25">
      <c r="D34" t="s">
        <v>200</v>
      </c>
      <c r="E34" t="s">
        <v>201</v>
      </c>
      <c r="F34" t="s">
        <v>11</v>
      </c>
      <c r="G34">
        <v>100</v>
      </c>
      <c r="H34">
        <v>5.8</v>
      </c>
      <c r="I34">
        <v>3</v>
      </c>
      <c r="J34">
        <v>2.2999999999999998</v>
      </c>
      <c r="K34">
        <v>5</v>
      </c>
      <c r="L34">
        <v>1.1000000000000001</v>
      </c>
      <c r="M34">
        <v>2</v>
      </c>
      <c r="N34">
        <v>1.8</v>
      </c>
      <c r="O34">
        <v>3.6</v>
      </c>
      <c r="P34">
        <v>4.5999999999999996</v>
      </c>
      <c r="Q34">
        <v>22.6</v>
      </c>
      <c r="R34">
        <v>22.2</v>
      </c>
      <c r="S34">
        <v>7.6</v>
      </c>
      <c r="T34">
        <v>9.9</v>
      </c>
      <c r="U34">
        <v>6.4</v>
      </c>
      <c r="V34">
        <v>1.3</v>
      </c>
      <c r="W34">
        <v>0.8</v>
      </c>
      <c r="X34">
        <v>42.4</v>
      </c>
      <c r="Y34">
        <v>44</v>
      </c>
      <c r="CT34" t="s">
        <v>36</v>
      </c>
    </row>
    <row r="35" spans="4:98" x14ac:dyDescent="0.25">
      <c r="D35" t="s">
        <v>200</v>
      </c>
      <c r="E35" t="s">
        <v>202</v>
      </c>
      <c r="F35" t="s">
        <v>75</v>
      </c>
      <c r="G35">
        <v>100</v>
      </c>
      <c r="H35">
        <v>5.6</v>
      </c>
      <c r="I35">
        <v>2.9</v>
      </c>
      <c r="J35">
        <v>2.2000000000000002</v>
      </c>
      <c r="K35">
        <v>4.9000000000000004</v>
      </c>
      <c r="L35">
        <v>1.1000000000000001</v>
      </c>
      <c r="M35">
        <v>2</v>
      </c>
      <c r="N35">
        <v>1.8</v>
      </c>
      <c r="O35">
        <v>3.7</v>
      </c>
      <c r="P35">
        <v>4.5999999999999996</v>
      </c>
      <c r="Q35">
        <v>22.2</v>
      </c>
      <c r="R35">
        <v>22.5</v>
      </c>
      <c r="S35">
        <v>7.6</v>
      </c>
      <c r="T35">
        <v>10.1</v>
      </c>
      <c r="U35">
        <v>6.5</v>
      </c>
      <c r="V35">
        <v>1.5</v>
      </c>
      <c r="W35">
        <v>0.9</v>
      </c>
      <c r="X35">
        <v>42.9</v>
      </c>
      <c r="Y35">
        <v>44</v>
      </c>
      <c r="CT35" t="s">
        <v>37</v>
      </c>
    </row>
    <row r="36" spans="4:98" x14ac:dyDescent="0.25">
      <c r="D36" t="s">
        <v>203</v>
      </c>
      <c r="E36" t="s">
        <v>204</v>
      </c>
      <c r="F36" t="s">
        <v>11</v>
      </c>
      <c r="G36">
        <v>100</v>
      </c>
      <c r="H36">
        <v>3</v>
      </c>
      <c r="I36">
        <v>2</v>
      </c>
      <c r="J36">
        <v>2</v>
      </c>
      <c r="K36">
        <v>5.8</v>
      </c>
      <c r="L36">
        <v>1.2</v>
      </c>
      <c r="M36">
        <v>3.5</v>
      </c>
      <c r="N36">
        <v>2.2000000000000002</v>
      </c>
      <c r="O36">
        <v>2.5</v>
      </c>
      <c r="P36">
        <v>2</v>
      </c>
      <c r="Q36">
        <v>15.5</v>
      </c>
      <c r="R36">
        <v>25.2</v>
      </c>
      <c r="S36">
        <v>9.5</v>
      </c>
      <c r="T36">
        <v>13.2</v>
      </c>
      <c r="U36">
        <v>9.8000000000000007</v>
      </c>
      <c r="V36">
        <v>2.2000000000000002</v>
      </c>
      <c r="W36">
        <v>0.2</v>
      </c>
      <c r="X36">
        <v>47.4</v>
      </c>
      <c r="Y36">
        <v>50</v>
      </c>
      <c r="CT36" t="s">
        <v>38</v>
      </c>
    </row>
    <row r="37" spans="4:98" x14ac:dyDescent="0.25">
      <c r="D37" t="s">
        <v>205</v>
      </c>
      <c r="E37" t="s">
        <v>206</v>
      </c>
      <c r="F37" t="s">
        <v>11</v>
      </c>
      <c r="G37">
        <v>100</v>
      </c>
      <c r="H37">
        <v>6</v>
      </c>
      <c r="I37">
        <v>4.4000000000000004</v>
      </c>
      <c r="J37">
        <v>1.1000000000000001</v>
      </c>
      <c r="K37">
        <v>6</v>
      </c>
      <c r="L37">
        <v>1.6</v>
      </c>
      <c r="M37">
        <v>2.2000000000000002</v>
      </c>
      <c r="N37">
        <v>2.7</v>
      </c>
      <c r="O37">
        <v>5.5</v>
      </c>
      <c r="P37">
        <v>2.2000000000000002</v>
      </c>
      <c r="Q37">
        <v>19.8</v>
      </c>
      <c r="R37">
        <v>29.7</v>
      </c>
      <c r="S37">
        <v>6</v>
      </c>
      <c r="T37">
        <v>4.9000000000000004</v>
      </c>
      <c r="U37">
        <v>7.1</v>
      </c>
      <c r="V37">
        <v>0.5</v>
      </c>
      <c r="W37">
        <v>0</v>
      </c>
      <c r="X37">
        <v>40</v>
      </c>
      <c r="Y37">
        <v>43.5</v>
      </c>
      <c r="CT37" t="s">
        <v>39</v>
      </c>
    </row>
    <row r="38" spans="4:98" x14ac:dyDescent="0.25">
      <c r="D38" t="s">
        <v>207</v>
      </c>
      <c r="E38" t="s">
        <v>208</v>
      </c>
      <c r="F38" t="s">
        <v>11</v>
      </c>
      <c r="G38">
        <v>100</v>
      </c>
      <c r="H38">
        <v>5.2</v>
      </c>
      <c r="I38">
        <v>3</v>
      </c>
      <c r="J38">
        <v>1.8</v>
      </c>
      <c r="K38">
        <v>5.5</v>
      </c>
      <c r="L38">
        <v>1</v>
      </c>
      <c r="M38">
        <v>3.1</v>
      </c>
      <c r="N38">
        <v>2.2999999999999998</v>
      </c>
      <c r="O38">
        <v>4.8</v>
      </c>
      <c r="P38">
        <v>3</v>
      </c>
      <c r="Q38">
        <v>16.100000000000001</v>
      </c>
      <c r="R38">
        <v>23.4</v>
      </c>
      <c r="S38">
        <v>10.6</v>
      </c>
      <c r="T38">
        <v>12.4</v>
      </c>
      <c r="U38">
        <v>6.5</v>
      </c>
      <c r="V38">
        <v>1.2</v>
      </c>
      <c r="W38">
        <v>0.2</v>
      </c>
      <c r="X38">
        <v>43.9</v>
      </c>
      <c r="Y38">
        <v>47</v>
      </c>
      <c r="CT38" t="s">
        <v>40</v>
      </c>
    </row>
    <row r="39" spans="4:98" x14ac:dyDescent="0.25">
      <c r="D39" t="s">
        <v>209</v>
      </c>
      <c r="E39" t="s">
        <v>210</v>
      </c>
      <c r="F39" t="s">
        <v>75</v>
      </c>
      <c r="G39">
        <v>100</v>
      </c>
      <c r="H39">
        <v>4.9000000000000004</v>
      </c>
      <c r="I39">
        <v>3.5</v>
      </c>
      <c r="J39">
        <v>2</v>
      </c>
      <c r="K39">
        <v>5.9</v>
      </c>
      <c r="L39">
        <v>1.1000000000000001</v>
      </c>
      <c r="M39">
        <v>2.6</v>
      </c>
      <c r="N39">
        <v>2.2999999999999998</v>
      </c>
      <c r="O39">
        <v>4.0999999999999996</v>
      </c>
      <c r="P39">
        <v>3.3</v>
      </c>
      <c r="Q39">
        <v>18.2</v>
      </c>
      <c r="R39">
        <v>25.3</v>
      </c>
      <c r="S39">
        <v>8.6</v>
      </c>
      <c r="T39">
        <v>11.5</v>
      </c>
      <c r="U39">
        <v>5.0999999999999996</v>
      </c>
      <c r="V39">
        <v>1.1000000000000001</v>
      </c>
      <c r="W39">
        <v>0.4</v>
      </c>
      <c r="X39">
        <v>42.7</v>
      </c>
      <c r="Y39">
        <v>46</v>
      </c>
      <c r="CT39" t="s">
        <v>41</v>
      </c>
    </row>
    <row r="40" spans="4:98" x14ac:dyDescent="0.25">
      <c r="D40" t="s">
        <v>211</v>
      </c>
      <c r="E40" t="s">
        <v>212</v>
      </c>
      <c r="F40" t="s">
        <v>11</v>
      </c>
      <c r="G40">
        <v>100</v>
      </c>
      <c r="H40">
        <v>1.4</v>
      </c>
      <c r="I40">
        <v>4.7</v>
      </c>
      <c r="J40">
        <v>1.4</v>
      </c>
      <c r="K40">
        <v>4.7</v>
      </c>
      <c r="L40">
        <v>1.4</v>
      </c>
      <c r="M40">
        <v>2.7</v>
      </c>
      <c r="N40">
        <v>1.4</v>
      </c>
      <c r="O40">
        <v>4.7</v>
      </c>
      <c r="P40">
        <v>1.4</v>
      </c>
      <c r="Q40">
        <v>13.5</v>
      </c>
      <c r="R40">
        <v>33.799999999999997</v>
      </c>
      <c r="S40">
        <v>13.5</v>
      </c>
      <c r="T40">
        <v>11.5</v>
      </c>
      <c r="U40">
        <v>3.4</v>
      </c>
      <c r="V40">
        <v>0</v>
      </c>
      <c r="W40">
        <v>0.7</v>
      </c>
      <c r="X40">
        <v>45.7</v>
      </c>
      <c r="Y40">
        <v>52</v>
      </c>
      <c r="CT40" t="s">
        <v>42</v>
      </c>
    </row>
    <row r="41" spans="4:98" x14ac:dyDescent="0.25">
      <c r="D41" t="s">
        <v>213</v>
      </c>
      <c r="E41" t="s">
        <v>214</v>
      </c>
      <c r="F41" t="s">
        <v>11</v>
      </c>
      <c r="G41">
        <v>100</v>
      </c>
      <c r="H41">
        <v>3.9</v>
      </c>
      <c r="I41">
        <v>6.5</v>
      </c>
      <c r="J41">
        <v>3.9</v>
      </c>
      <c r="K41">
        <v>6.5</v>
      </c>
      <c r="L41">
        <v>0.6</v>
      </c>
      <c r="M41">
        <v>1.9</v>
      </c>
      <c r="N41">
        <v>1.3</v>
      </c>
      <c r="O41">
        <v>3.9</v>
      </c>
      <c r="P41">
        <v>1.3</v>
      </c>
      <c r="Q41">
        <v>16.8</v>
      </c>
      <c r="R41">
        <v>25.8</v>
      </c>
      <c r="S41">
        <v>5.2</v>
      </c>
      <c r="T41">
        <v>12.9</v>
      </c>
      <c r="U41">
        <v>7.1</v>
      </c>
      <c r="V41">
        <v>2.6</v>
      </c>
      <c r="W41">
        <v>0</v>
      </c>
      <c r="X41">
        <v>43.5</v>
      </c>
      <c r="Y41">
        <v>47</v>
      </c>
      <c r="CT41" t="s">
        <v>43</v>
      </c>
    </row>
    <row r="42" spans="4:98" x14ac:dyDescent="0.25">
      <c r="D42" t="s">
        <v>215</v>
      </c>
      <c r="E42" t="s">
        <v>216</v>
      </c>
      <c r="F42" t="s">
        <v>75</v>
      </c>
      <c r="G42">
        <v>100</v>
      </c>
      <c r="H42">
        <v>5.7</v>
      </c>
      <c r="I42">
        <v>3.7</v>
      </c>
      <c r="J42">
        <v>2.6</v>
      </c>
      <c r="K42">
        <v>6.8</v>
      </c>
      <c r="L42">
        <v>1.4</v>
      </c>
      <c r="M42">
        <v>3</v>
      </c>
      <c r="N42">
        <v>2.1</v>
      </c>
      <c r="O42">
        <v>4.5</v>
      </c>
      <c r="P42">
        <v>4.8</v>
      </c>
      <c r="Q42">
        <v>20.9</v>
      </c>
      <c r="R42">
        <v>22.8</v>
      </c>
      <c r="S42">
        <v>6.6</v>
      </c>
      <c r="T42">
        <v>8.3000000000000007</v>
      </c>
      <c r="U42">
        <v>4.7</v>
      </c>
      <c r="V42">
        <v>1.3</v>
      </c>
      <c r="W42">
        <v>0.7</v>
      </c>
      <c r="X42">
        <v>39.700000000000003</v>
      </c>
      <c r="Y42">
        <v>41</v>
      </c>
      <c r="CT42" t="s">
        <v>44</v>
      </c>
    </row>
    <row r="43" spans="4:98" x14ac:dyDescent="0.25">
      <c r="D43" t="s">
        <v>217</v>
      </c>
      <c r="E43" t="s">
        <v>218</v>
      </c>
      <c r="F43" t="s">
        <v>11</v>
      </c>
      <c r="G43">
        <v>100</v>
      </c>
      <c r="H43">
        <v>2.9</v>
      </c>
      <c r="I43">
        <v>2.5</v>
      </c>
      <c r="J43">
        <v>1</v>
      </c>
      <c r="K43">
        <v>9.3000000000000007</v>
      </c>
      <c r="L43">
        <v>1.5</v>
      </c>
      <c r="M43">
        <v>3.9</v>
      </c>
      <c r="N43">
        <v>2.9</v>
      </c>
      <c r="O43">
        <v>3.4</v>
      </c>
      <c r="P43">
        <v>3.4</v>
      </c>
      <c r="Q43">
        <v>17.2</v>
      </c>
      <c r="R43">
        <v>28.4</v>
      </c>
      <c r="S43">
        <v>7.8</v>
      </c>
      <c r="T43">
        <v>12.3</v>
      </c>
      <c r="U43">
        <v>2.9</v>
      </c>
      <c r="V43">
        <v>0</v>
      </c>
      <c r="W43">
        <v>0.5</v>
      </c>
      <c r="X43">
        <v>41.7</v>
      </c>
      <c r="Y43">
        <v>45</v>
      </c>
      <c r="CT43" t="s">
        <v>45</v>
      </c>
    </row>
    <row r="44" spans="4:98" x14ac:dyDescent="0.25">
      <c r="D44" t="s">
        <v>219</v>
      </c>
      <c r="E44" t="s">
        <v>220</v>
      </c>
      <c r="F44" t="s">
        <v>11</v>
      </c>
      <c r="G44">
        <v>100</v>
      </c>
      <c r="H44">
        <v>5.4</v>
      </c>
      <c r="I44">
        <v>3.8</v>
      </c>
      <c r="J44">
        <v>2.6</v>
      </c>
      <c r="K44">
        <v>4.5999999999999996</v>
      </c>
      <c r="L44">
        <v>0.6</v>
      </c>
      <c r="M44">
        <v>3</v>
      </c>
      <c r="N44">
        <v>0.8</v>
      </c>
      <c r="O44">
        <v>4.5999999999999996</v>
      </c>
      <c r="P44">
        <v>3.8</v>
      </c>
      <c r="Q44">
        <v>17.899999999999999</v>
      </c>
      <c r="R44">
        <v>24.5</v>
      </c>
      <c r="S44">
        <v>8.9</v>
      </c>
      <c r="T44">
        <v>13.3</v>
      </c>
      <c r="U44">
        <v>4.5999999999999996</v>
      </c>
      <c r="V44">
        <v>1.2</v>
      </c>
      <c r="W44">
        <v>0.6</v>
      </c>
      <c r="X44">
        <v>43.5</v>
      </c>
      <c r="Y44">
        <v>47</v>
      </c>
      <c r="CT44" t="s">
        <v>46</v>
      </c>
    </row>
    <row r="45" spans="4:98" x14ac:dyDescent="0.25">
      <c r="D45" t="s">
        <v>221</v>
      </c>
      <c r="E45" t="s">
        <v>222</v>
      </c>
      <c r="F45" t="s">
        <v>11</v>
      </c>
      <c r="G45">
        <v>100</v>
      </c>
      <c r="H45">
        <v>5.9</v>
      </c>
      <c r="I45">
        <v>3.3</v>
      </c>
      <c r="J45">
        <v>1.7</v>
      </c>
      <c r="K45">
        <v>4.5999999999999996</v>
      </c>
      <c r="L45">
        <v>0.8</v>
      </c>
      <c r="M45">
        <v>0.4</v>
      </c>
      <c r="N45">
        <v>1.7</v>
      </c>
      <c r="O45">
        <v>3.3</v>
      </c>
      <c r="P45">
        <v>2.5</v>
      </c>
      <c r="Q45">
        <v>15.1</v>
      </c>
      <c r="R45">
        <v>20.9</v>
      </c>
      <c r="S45">
        <v>10</v>
      </c>
      <c r="T45">
        <v>16.3</v>
      </c>
      <c r="U45">
        <v>11.3</v>
      </c>
      <c r="V45">
        <v>0.4</v>
      </c>
      <c r="W45">
        <v>1.7</v>
      </c>
      <c r="X45">
        <v>48.2</v>
      </c>
      <c r="Y45">
        <v>54</v>
      </c>
      <c r="CT45" t="s">
        <v>47</v>
      </c>
    </row>
    <row r="46" spans="4:98" x14ac:dyDescent="0.25">
      <c r="D46" t="s">
        <v>223</v>
      </c>
      <c r="E46" t="s">
        <v>224</v>
      </c>
      <c r="F46" t="s">
        <v>11</v>
      </c>
      <c r="G46">
        <v>100</v>
      </c>
      <c r="H46">
        <v>4</v>
      </c>
      <c r="I46">
        <v>3.7</v>
      </c>
      <c r="J46">
        <v>2.8</v>
      </c>
      <c r="K46">
        <v>7.2</v>
      </c>
      <c r="L46">
        <v>1.7</v>
      </c>
      <c r="M46">
        <v>3.8</v>
      </c>
      <c r="N46">
        <v>1.8</v>
      </c>
      <c r="O46">
        <v>3.6</v>
      </c>
      <c r="P46">
        <v>1.5</v>
      </c>
      <c r="Q46">
        <v>16.7</v>
      </c>
      <c r="R46">
        <v>27.1</v>
      </c>
      <c r="S46">
        <v>8.1</v>
      </c>
      <c r="T46">
        <v>9.5</v>
      </c>
      <c r="U46">
        <v>6.1</v>
      </c>
      <c r="V46">
        <v>1.9</v>
      </c>
      <c r="W46">
        <v>0.4</v>
      </c>
      <c r="X46">
        <v>42.9</v>
      </c>
      <c r="Y46">
        <v>47</v>
      </c>
      <c r="CT46" t="s">
        <v>48</v>
      </c>
    </row>
    <row r="47" spans="4:98" x14ac:dyDescent="0.25">
      <c r="D47" t="s">
        <v>223</v>
      </c>
      <c r="E47" t="s">
        <v>225</v>
      </c>
      <c r="F47" t="s">
        <v>75</v>
      </c>
      <c r="G47">
        <v>100</v>
      </c>
      <c r="H47">
        <v>4.4000000000000004</v>
      </c>
      <c r="I47">
        <v>3.3</v>
      </c>
      <c r="J47">
        <v>2.6</v>
      </c>
      <c r="K47">
        <v>5.5</v>
      </c>
      <c r="L47">
        <v>1</v>
      </c>
      <c r="M47">
        <v>4.4000000000000004</v>
      </c>
      <c r="N47">
        <v>3.6</v>
      </c>
      <c r="O47">
        <v>5.0999999999999996</v>
      </c>
      <c r="P47">
        <v>3.4</v>
      </c>
      <c r="Q47">
        <v>17</v>
      </c>
      <c r="R47">
        <v>24.7</v>
      </c>
      <c r="S47">
        <v>7.9</v>
      </c>
      <c r="T47">
        <v>9.8000000000000007</v>
      </c>
      <c r="U47">
        <v>5.6</v>
      </c>
      <c r="V47">
        <v>1.2</v>
      </c>
      <c r="W47">
        <v>0.4</v>
      </c>
      <c r="X47">
        <v>41.6</v>
      </c>
      <c r="Y47">
        <v>44</v>
      </c>
      <c r="CT47" t="s">
        <v>49</v>
      </c>
    </row>
    <row r="48" spans="4:98" x14ac:dyDescent="0.25">
      <c r="D48" t="s">
        <v>226</v>
      </c>
      <c r="E48" t="s">
        <v>227</v>
      </c>
      <c r="F48" t="s">
        <v>11</v>
      </c>
      <c r="G48">
        <v>100</v>
      </c>
      <c r="H48">
        <v>3.6</v>
      </c>
      <c r="I48">
        <v>3.3</v>
      </c>
      <c r="J48">
        <v>2.6</v>
      </c>
      <c r="K48">
        <v>6.2</v>
      </c>
      <c r="L48">
        <v>1</v>
      </c>
      <c r="M48">
        <v>2.8</v>
      </c>
      <c r="N48">
        <v>2.4</v>
      </c>
      <c r="O48">
        <v>5.5</v>
      </c>
      <c r="P48">
        <v>1.6</v>
      </c>
      <c r="Q48">
        <v>15.5</v>
      </c>
      <c r="R48">
        <v>25</v>
      </c>
      <c r="S48">
        <v>10</v>
      </c>
      <c r="T48">
        <v>13.4</v>
      </c>
      <c r="U48">
        <v>6</v>
      </c>
      <c r="V48">
        <v>0.7</v>
      </c>
      <c r="W48">
        <v>0.3</v>
      </c>
      <c r="X48">
        <v>43.8</v>
      </c>
      <c r="Y48">
        <v>47</v>
      </c>
      <c r="CT48" t="s">
        <v>50</v>
      </c>
    </row>
    <row r="49" spans="4:98" x14ac:dyDescent="0.25">
      <c r="D49" t="s">
        <v>228</v>
      </c>
      <c r="E49" t="s">
        <v>229</v>
      </c>
      <c r="F49" t="s">
        <v>11</v>
      </c>
      <c r="G49">
        <v>100</v>
      </c>
      <c r="H49">
        <v>6.1</v>
      </c>
      <c r="I49">
        <v>3.9</v>
      </c>
      <c r="J49">
        <v>2.1</v>
      </c>
      <c r="K49">
        <v>4.5999999999999996</v>
      </c>
      <c r="L49">
        <v>1.1000000000000001</v>
      </c>
      <c r="M49">
        <v>3.9</v>
      </c>
      <c r="N49">
        <v>1.1000000000000001</v>
      </c>
      <c r="O49">
        <v>6.4</v>
      </c>
      <c r="P49">
        <v>3.6</v>
      </c>
      <c r="Q49">
        <v>17.100000000000001</v>
      </c>
      <c r="R49">
        <v>27.9</v>
      </c>
      <c r="S49">
        <v>6.4</v>
      </c>
      <c r="T49">
        <v>9.6</v>
      </c>
      <c r="U49">
        <v>5</v>
      </c>
      <c r="V49">
        <v>1.1000000000000001</v>
      </c>
      <c r="W49">
        <v>0</v>
      </c>
      <c r="X49">
        <v>41</v>
      </c>
      <c r="Y49">
        <v>44.5</v>
      </c>
      <c r="CT49" t="s">
        <v>51</v>
      </c>
    </row>
    <row r="50" spans="4:98" x14ac:dyDescent="0.25">
      <c r="D50" t="s">
        <v>230</v>
      </c>
      <c r="E50" t="s">
        <v>231</v>
      </c>
      <c r="F50" t="s">
        <v>11</v>
      </c>
      <c r="G50" t="s">
        <v>18</v>
      </c>
      <c r="H50" t="s">
        <v>18</v>
      </c>
      <c r="I50" t="s">
        <v>18</v>
      </c>
      <c r="J50" t="s">
        <v>18</v>
      </c>
      <c r="K50" t="s">
        <v>18</v>
      </c>
      <c r="L50" t="s">
        <v>18</v>
      </c>
      <c r="M50" t="s">
        <v>18</v>
      </c>
      <c r="N50" t="s">
        <v>18</v>
      </c>
      <c r="O50" t="s">
        <v>18</v>
      </c>
      <c r="P50" t="s">
        <v>18</v>
      </c>
      <c r="Q50" t="s">
        <v>18</v>
      </c>
      <c r="R50" t="s">
        <v>18</v>
      </c>
      <c r="S50" t="s">
        <v>18</v>
      </c>
      <c r="T50" t="s">
        <v>18</v>
      </c>
      <c r="U50" t="s">
        <v>18</v>
      </c>
      <c r="V50" t="s">
        <v>18</v>
      </c>
      <c r="W50" t="s">
        <v>18</v>
      </c>
      <c r="X50" t="s">
        <v>18</v>
      </c>
      <c r="Y50" t="s">
        <v>18</v>
      </c>
      <c r="CT50" t="s">
        <v>52</v>
      </c>
    </row>
    <row r="51" spans="4:98" x14ac:dyDescent="0.25">
      <c r="D51" t="s">
        <v>232</v>
      </c>
      <c r="E51" t="s">
        <v>233</v>
      </c>
      <c r="F51" t="s">
        <v>11</v>
      </c>
      <c r="G51">
        <v>100</v>
      </c>
      <c r="H51">
        <v>4</v>
      </c>
      <c r="I51">
        <v>2</v>
      </c>
      <c r="J51">
        <v>2.2999999999999998</v>
      </c>
      <c r="K51">
        <v>6</v>
      </c>
      <c r="L51">
        <v>1.3</v>
      </c>
      <c r="M51">
        <v>2.1</v>
      </c>
      <c r="N51">
        <v>1.5</v>
      </c>
      <c r="O51">
        <v>3.7</v>
      </c>
      <c r="P51">
        <v>2.5</v>
      </c>
      <c r="Q51">
        <v>14.7</v>
      </c>
      <c r="R51">
        <v>22.7</v>
      </c>
      <c r="S51">
        <v>9.1999999999999993</v>
      </c>
      <c r="T51">
        <v>12.9</v>
      </c>
      <c r="U51">
        <v>10.9</v>
      </c>
      <c r="V51">
        <v>2.2999999999999998</v>
      </c>
      <c r="W51">
        <v>1.7</v>
      </c>
      <c r="X51">
        <v>47.9</v>
      </c>
      <c r="Y51">
        <v>51</v>
      </c>
      <c r="CT51" t="s">
        <v>53</v>
      </c>
    </row>
    <row r="52" spans="4:98" x14ac:dyDescent="0.25">
      <c r="D52" t="s">
        <v>232</v>
      </c>
      <c r="E52" t="s">
        <v>234</v>
      </c>
      <c r="F52" t="s">
        <v>75</v>
      </c>
      <c r="G52">
        <v>100</v>
      </c>
      <c r="H52">
        <v>4.2</v>
      </c>
      <c r="I52">
        <v>2.9</v>
      </c>
      <c r="J52">
        <v>2</v>
      </c>
      <c r="K52">
        <v>6</v>
      </c>
      <c r="L52">
        <v>1.3</v>
      </c>
      <c r="M52">
        <v>2.1</v>
      </c>
      <c r="N52">
        <v>1.5</v>
      </c>
      <c r="O52">
        <v>3.9</v>
      </c>
      <c r="P52">
        <v>2.9</v>
      </c>
      <c r="Q52">
        <v>14.9</v>
      </c>
      <c r="R52">
        <v>24.1</v>
      </c>
      <c r="S52">
        <v>9.5</v>
      </c>
      <c r="T52">
        <v>13</v>
      </c>
      <c r="U52">
        <v>9.1</v>
      </c>
      <c r="V52">
        <v>1.7</v>
      </c>
      <c r="W52">
        <v>1</v>
      </c>
      <c r="X52">
        <v>46.3</v>
      </c>
      <c r="Y52">
        <v>50</v>
      </c>
      <c r="CT52" t="s">
        <v>54</v>
      </c>
    </row>
    <row r="53" spans="4:98" x14ac:dyDescent="0.25">
      <c r="D53" t="s">
        <v>17</v>
      </c>
      <c r="E53" t="s">
        <v>235</v>
      </c>
      <c r="F53" t="s">
        <v>236</v>
      </c>
      <c r="G53">
        <v>100</v>
      </c>
      <c r="H53">
        <v>5.5</v>
      </c>
      <c r="I53">
        <v>3.3</v>
      </c>
      <c r="J53">
        <v>2.1</v>
      </c>
      <c r="K53">
        <v>5.8</v>
      </c>
      <c r="L53">
        <v>1.2</v>
      </c>
      <c r="M53">
        <v>2.5</v>
      </c>
      <c r="N53">
        <v>2.2999999999999998</v>
      </c>
      <c r="O53">
        <v>5</v>
      </c>
      <c r="P53">
        <v>5.0999999999999996</v>
      </c>
      <c r="Q53">
        <v>19.5</v>
      </c>
      <c r="R53">
        <v>21.4</v>
      </c>
      <c r="S53">
        <v>7.1</v>
      </c>
      <c r="T53">
        <v>10.3</v>
      </c>
      <c r="U53">
        <v>6.4</v>
      </c>
      <c r="V53">
        <v>1.7</v>
      </c>
      <c r="W53">
        <v>0.9</v>
      </c>
      <c r="X53">
        <v>42</v>
      </c>
      <c r="Y53">
        <v>43</v>
      </c>
      <c r="CT53" t="s">
        <v>55</v>
      </c>
    </row>
    <row r="54" spans="4:98" x14ac:dyDescent="0.25">
      <c r="D54" t="s">
        <v>237</v>
      </c>
      <c r="E54" t="s">
        <v>238</v>
      </c>
      <c r="F54" t="s">
        <v>11</v>
      </c>
      <c r="G54">
        <v>100</v>
      </c>
      <c r="H54">
        <v>4.5</v>
      </c>
      <c r="I54">
        <v>2.5</v>
      </c>
      <c r="J54">
        <v>1.3</v>
      </c>
      <c r="K54">
        <v>5.7</v>
      </c>
      <c r="L54">
        <v>0.6</v>
      </c>
      <c r="M54">
        <v>2.5</v>
      </c>
      <c r="N54">
        <v>0.6</v>
      </c>
      <c r="O54">
        <v>1.9</v>
      </c>
      <c r="P54">
        <v>3.8</v>
      </c>
      <c r="Q54">
        <v>20.399999999999999</v>
      </c>
      <c r="R54">
        <v>19.7</v>
      </c>
      <c r="S54">
        <v>10.199999999999999</v>
      </c>
      <c r="T54">
        <v>14</v>
      </c>
      <c r="U54">
        <v>9.6</v>
      </c>
      <c r="V54">
        <v>1.9</v>
      </c>
      <c r="W54">
        <v>0.6</v>
      </c>
      <c r="X54">
        <v>46.8</v>
      </c>
      <c r="Y54">
        <v>47</v>
      </c>
      <c r="CT54" t="s">
        <v>56</v>
      </c>
    </row>
    <row r="55" spans="4:98" x14ac:dyDescent="0.25">
      <c r="D55" t="s">
        <v>239</v>
      </c>
      <c r="E55" t="s">
        <v>240</v>
      </c>
      <c r="F55" t="s">
        <v>11</v>
      </c>
      <c r="G55">
        <v>100</v>
      </c>
      <c r="H55">
        <v>4</v>
      </c>
      <c r="I55">
        <v>6.9</v>
      </c>
      <c r="J55">
        <v>2.9</v>
      </c>
      <c r="K55">
        <v>8.6</v>
      </c>
      <c r="L55">
        <v>0.6</v>
      </c>
      <c r="M55">
        <v>2.9</v>
      </c>
      <c r="N55">
        <v>1.7</v>
      </c>
      <c r="O55">
        <v>4</v>
      </c>
      <c r="P55">
        <v>2.2999999999999998</v>
      </c>
      <c r="Q55">
        <v>21.7</v>
      </c>
      <c r="R55">
        <v>29.7</v>
      </c>
      <c r="S55">
        <v>5.0999999999999996</v>
      </c>
      <c r="T55">
        <v>6.9</v>
      </c>
      <c r="U55">
        <v>2.2999999999999998</v>
      </c>
      <c r="V55">
        <v>0</v>
      </c>
      <c r="W55">
        <v>0.6</v>
      </c>
      <c r="X55">
        <v>38.5</v>
      </c>
      <c r="Y55">
        <v>43</v>
      </c>
      <c r="CT55" t="s">
        <v>57</v>
      </c>
    </row>
    <row r="56" spans="4:98" x14ac:dyDescent="0.25">
      <c r="D56" t="s">
        <v>241</v>
      </c>
      <c r="E56" t="s">
        <v>242</v>
      </c>
      <c r="F56" t="s">
        <v>11</v>
      </c>
      <c r="G56">
        <v>100</v>
      </c>
      <c r="H56">
        <v>5.2</v>
      </c>
      <c r="I56">
        <v>3</v>
      </c>
      <c r="J56">
        <v>2.8</v>
      </c>
      <c r="K56">
        <v>8.5</v>
      </c>
      <c r="L56">
        <v>1</v>
      </c>
      <c r="M56">
        <v>1.6</v>
      </c>
      <c r="N56">
        <v>1.8</v>
      </c>
      <c r="O56">
        <v>4</v>
      </c>
      <c r="P56">
        <v>4</v>
      </c>
      <c r="Q56">
        <v>20.2</v>
      </c>
      <c r="R56">
        <v>23.2</v>
      </c>
      <c r="S56">
        <v>7.3</v>
      </c>
      <c r="T56">
        <v>9.1</v>
      </c>
      <c r="U56">
        <v>6.7</v>
      </c>
      <c r="V56">
        <v>1.4</v>
      </c>
      <c r="W56">
        <v>0.2</v>
      </c>
      <c r="X56">
        <v>41.2</v>
      </c>
      <c r="Y56">
        <v>43</v>
      </c>
      <c r="CT56" t="s">
        <v>58</v>
      </c>
    </row>
    <row r="57" spans="4:98" x14ac:dyDescent="0.25">
      <c r="D57" t="s">
        <v>243</v>
      </c>
      <c r="E57" t="s">
        <v>244</v>
      </c>
      <c r="F57" t="s">
        <v>11</v>
      </c>
      <c r="G57">
        <v>100</v>
      </c>
      <c r="H57">
        <v>6.5</v>
      </c>
      <c r="I57">
        <v>1.9</v>
      </c>
      <c r="J57">
        <v>0.9</v>
      </c>
      <c r="K57">
        <v>3.7</v>
      </c>
      <c r="L57">
        <v>0</v>
      </c>
      <c r="M57">
        <v>4.7</v>
      </c>
      <c r="N57">
        <v>3.7</v>
      </c>
      <c r="O57">
        <v>5.6</v>
      </c>
      <c r="P57">
        <v>4.7</v>
      </c>
      <c r="Q57">
        <v>14</v>
      </c>
      <c r="R57">
        <v>24.3</v>
      </c>
      <c r="S57">
        <v>6.5</v>
      </c>
      <c r="T57">
        <v>17.8</v>
      </c>
      <c r="U57">
        <v>3.7</v>
      </c>
      <c r="V57">
        <v>0.9</v>
      </c>
      <c r="W57">
        <v>0.9</v>
      </c>
      <c r="X57">
        <v>43.4</v>
      </c>
      <c r="Y57">
        <v>47</v>
      </c>
      <c r="CT57" t="s">
        <v>59</v>
      </c>
    </row>
    <row r="58" spans="4:98" x14ac:dyDescent="0.25">
      <c r="D58" t="s">
        <v>245</v>
      </c>
      <c r="E58" t="s">
        <v>246</v>
      </c>
      <c r="F58" t="s">
        <v>11</v>
      </c>
      <c r="G58">
        <v>100</v>
      </c>
      <c r="H58">
        <v>6.6</v>
      </c>
      <c r="I58">
        <v>5.2</v>
      </c>
      <c r="J58">
        <v>3.9</v>
      </c>
      <c r="K58">
        <v>9.5</v>
      </c>
      <c r="L58">
        <v>1.4</v>
      </c>
      <c r="M58">
        <v>2.7</v>
      </c>
      <c r="N58">
        <v>1.8</v>
      </c>
      <c r="O58">
        <v>3.1</v>
      </c>
      <c r="P58">
        <v>1.8</v>
      </c>
      <c r="Q58">
        <v>25.5</v>
      </c>
      <c r="R58">
        <v>26.1</v>
      </c>
      <c r="S58">
        <v>4.3</v>
      </c>
      <c r="T58">
        <v>5.8</v>
      </c>
      <c r="U58">
        <v>1.8</v>
      </c>
      <c r="V58">
        <v>0.2</v>
      </c>
      <c r="W58">
        <v>0.2</v>
      </c>
      <c r="X58">
        <v>35.799999999999997</v>
      </c>
      <c r="Y58">
        <v>40</v>
      </c>
      <c r="CT58" t="s">
        <v>60</v>
      </c>
    </row>
    <row r="59" spans="4:98" x14ac:dyDescent="0.25">
      <c r="D59" t="s">
        <v>247</v>
      </c>
      <c r="E59" t="s">
        <v>248</v>
      </c>
      <c r="F59" t="s">
        <v>11</v>
      </c>
      <c r="G59">
        <v>100</v>
      </c>
      <c r="H59">
        <v>3.1</v>
      </c>
      <c r="I59">
        <v>2.2000000000000002</v>
      </c>
      <c r="J59">
        <v>0.9</v>
      </c>
      <c r="K59">
        <v>4</v>
      </c>
      <c r="L59">
        <v>0.7</v>
      </c>
      <c r="M59">
        <v>2.2000000000000002</v>
      </c>
      <c r="N59">
        <v>1.6</v>
      </c>
      <c r="O59">
        <v>3.3</v>
      </c>
      <c r="P59">
        <v>2.5</v>
      </c>
      <c r="Q59">
        <v>14.1</v>
      </c>
      <c r="R59">
        <v>20.9</v>
      </c>
      <c r="S59">
        <v>9.5</v>
      </c>
      <c r="T59">
        <v>19.600000000000001</v>
      </c>
      <c r="U59">
        <v>11.2</v>
      </c>
      <c r="V59">
        <v>2.6</v>
      </c>
      <c r="W59">
        <v>1.5</v>
      </c>
      <c r="X59">
        <v>51.3</v>
      </c>
      <c r="Y59">
        <v>56</v>
      </c>
      <c r="CT59" t="s">
        <v>61</v>
      </c>
    </row>
    <row r="60" spans="4:98" x14ac:dyDescent="0.25">
      <c r="D60" t="s">
        <v>249</v>
      </c>
      <c r="E60" t="s">
        <v>250</v>
      </c>
      <c r="F60" t="s">
        <v>11</v>
      </c>
      <c r="G60">
        <v>100</v>
      </c>
      <c r="H60">
        <v>4</v>
      </c>
      <c r="I60">
        <v>3.8</v>
      </c>
      <c r="J60">
        <v>1.9</v>
      </c>
      <c r="K60">
        <v>1.4</v>
      </c>
      <c r="L60">
        <v>0.5</v>
      </c>
      <c r="M60">
        <v>1.9</v>
      </c>
      <c r="N60">
        <v>1.4</v>
      </c>
      <c r="O60">
        <v>3.5</v>
      </c>
      <c r="P60">
        <v>4.7</v>
      </c>
      <c r="Q60">
        <v>12.4</v>
      </c>
      <c r="R60">
        <v>25.6</v>
      </c>
      <c r="S60">
        <v>11.3</v>
      </c>
      <c r="T60">
        <v>16.899999999999999</v>
      </c>
      <c r="U60">
        <v>8.6999999999999993</v>
      </c>
      <c r="V60">
        <v>0.9</v>
      </c>
      <c r="W60">
        <v>1.2</v>
      </c>
      <c r="X60">
        <v>48.8</v>
      </c>
      <c r="Y60">
        <v>53</v>
      </c>
      <c r="CT60" t="s">
        <v>62</v>
      </c>
    </row>
    <row r="61" spans="4:98" x14ac:dyDescent="0.25">
      <c r="D61" t="s">
        <v>251</v>
      </c>
      <c r="E61" t="s">
        <v>252</v>
      </c>
      <c r="F61" t="s">
        <v>11</v>
      </c>
      <c r="G61">
        <v>100</v>
      </c>
      <c r="H61">
        <v>5.6</v>
      </c>
      <c r="I61">
        <v>3.3</v>
      </c>
      <c r="J61">
        <v>2</v>
      </c>
      <c r="K61">
        <v>5.4</v>
      </c>
      <c r="L61">
        <v>1.1000000000000001</v>
      </c>
      <c r="M61">
        <v>2.2999999999999998</v>
      </c>
      <c r="N61">
        <v>2</v>
      </c>
      <c r="O61">
        <v>4.8</v>
      </c>
      <c r="P61">
        <v>4.7</v>
      </c>
      <c r="Q61">
        <v>19.8</v>
      </c>
      <c r="R61">
        <v>20.8</v>
      </c>
      <c r="S61">
        <v>7.9</v>
      </c>
      <c r="T61">
        <v>11</v>
      </c>
      <c r="U61">
        <v>6.6</v>
      </c>
      <c r="V61">
        <v>1.8</v>
      </c>
      <c r="W61">
        <v>1</v>
      </c>
      <c r="X61">
        <v>42.7</v>
      </c>
      <c r="Y61">
        <v>44</v>
      </c>
      <c r="CT61" t="s">
        <v>63</v>
      </c>
    </row>
    <row r="62" spans="4:98" x14ac:dyDescent="0.25">
      <c r="D62" t="s">
        <v>253</v>
      </c>
      <c r="E62" t="s">
        <v>254</v>
      </c>
      <c r="F62" t="s">
        <v>75</v>
      </c>
      <c r="G62">
        <v>100</v>
      </c>
      <c r="H62">
        <v>5.9</v>
      </c>
      <c r="I62">
        <v>3.5</v>
      </c>
      <c r="J62">
        <v>2.1</v>
      </c>
      <c r="K62">
        <v>5.7</v>
      </c>
      <c r="L62">
        <v>1.1000000000000001</v>
      </c>
      <c r="M62">
        <v>2.4</v>
      </c>
      <c r="N62">
        <v>2</v>
      </c>
      <c r="O62">
        <v>4.9000000000000004</v>
      </c>
      <c r="P62">
        <v>4.5999999999999996</v>
      </c>
      <c r="Q62">
        <v>19.7</v>
      </c>
      <c r="R62">
        <v>21.4</v>
      </c>
      <c r="S62">
        <v>7.8</v>
      </c>
      <c r="T62">
        <v>10.5</v>
      </c>
      <c r="U62">
        <v>6.2</v>
      </c>
      <c r="V62">
        <v>1.3</v>
      </c>
      <c r="W62">
        <v>0.7</v>
      </c>
      <c r="X62">
        <v>41.8</v>
      </c>
      <c r="Y62">
        <v>43</v>
      </c>
      <c r="CT62" t="s">
        <v>64</v>
      </c>
    </row>
    <row r="63" spans="4:98" x14ac:dyDescent="0.25">
      <c r="D63" t="s">
        <v>255</v>
      </c>
      <c r="E63" t="s">
        <v>256</v>
      </c>
      <c r="F63" t="s">
        <v>75</v>
      </c>
      <c r="G63">
        <v>100</v>
      </c>
      <c r="H63">
        <v>5.2</v>
      </c>
      <c r="I63">
        <v>3.1</v>
      </c>
      <c r="J63">
        <v>1.9</v>
      </c>
      <c r="K63">
        <v>5</v>
      </c>
      <c r="L63">
        <v>1.1000000000000001</v>
      </c>
      <c r="M63">
        <v>2.2000000000000002</v>
      </c>
      <c r="N63">
        <v>1.9</v>
      </c>
      <c r="O63">
        <v>4.5999999999999996</v>
      </c>
      <c r="P63">
        <v>4.8</v>
      </c>
      <c r="Q63">
        <v>19.899999999999999</v>
      </c>
      <c r="R63">
        <v>20.3</v>
      </c>
      <c r="S63">
        <v>8</v>
      </c>
      <c r="T63">
        <v>11.5</v>
      </c>
      <c r="U63">
        <v>6.9</v>
      </c>
      <c r="V63">
        <v>2.2000000000000002</v>
      </c>
      <c r="W63">
        <v>1.3</v>
      </c>
      <c r="X63">
        <v>43.7</v>
      </c>
      <c r="Y63">
        <v>45</v>
      </c>
      <c r="CT63" t="s">
        <v>65</v>
      </c>
    </row>
    <row r="64" spans="4:98" x14ac:dyDescent="0.25">
      <c r="D64" t="s">
        <v>257</v>
      </c>
      <c r="E64" t="s">
        <v>258</v>
      </c>
      <c r="F64" t="s">
        <v>11</v>
      </c>
      <c r="G64" t="s">
        <v>18</v>
      </c>
      <c r="H64" t="s">
        <v>18</v>
      </c>
      <c r="I64" t="s">
        <v>18</v>
      </c>
      <c r="J64" t="s">
        <v>18</v>
      </c>
      <c r="K64" t="s">
        <v>18</v>
      </c>
      <c r="L64" t="s">
        <v>18</v>
      </c>
      <c r="M64" t="s">
        <v>18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S64" t="s">
        <v>18</v>
      </c>
      <c r="T64" t="s">
        <v>18</v>
      </c>
      <c r="U64" t="s">
        <v>18</v>
      </c>
      <c r="V64" t="s">
        <v>18</v>
      </c>
      <c r="W64" t="s">
        <v>18</v>
      </c>
      <c r="X64" t="s">
        <v>18</v>
      </c>
      <c r="Y64" t="s">
        <v>18</v>
      </c>
      <c r="CT64" t="s">
        <v>66</v>
      </c>
    </row>
    <row r="65" spans="4:98" x14ac:dyDescent="0.25">
      <c r="D65" t="s">
        <v>259</v>
      </c>
      <c r="E65" t="s">
        <v>260</v>
      </c>
      <c r="F65" t="s">
        <v>11</v>
      </c>
      <c r="G65">
        <v>100</v>
      </c>
      <c r="H65">
        <v>5.7</v>
      </c>
      <c r="I65">
        <v>4.2</v>
      </c>
      <c r="J65">
        <v>2.2999999999999998</v>
      </c>
      <c r="K65">
        <v>6.9</v>
      </c>
      <c r="L65">
        <v>1.9</v>
      </c>
      <c r="M65">
        <v>2.5</v>
      </c>
      <c r="N65">
        <v>1.6</v>
      </c>
      <c r="O65">
        <v>4.9000000000000004</v>
      </c>
      <c r="P65">
        <v>3</v>
      </c>
      <c r="Q65">
        <v>19.5</v>
      </c>
      <c r="R65">
        <v>27.8</v>
      </c>
      <c r="S65">
        <v>7.3</v>
      </c>
      <c r="T65">
        <v>7.3</v>
      </c>
      <c r="U65">
        <v>3.7</v>
      </c>
      <c r="V65">
        <v>0.8</v>
      </c>
      <c r="W65">
        <v>0.3</v>
      </c>
      <c r="X65">
        <v>39.700000000000003</v>
      </c>
      <c r="Y65">
        <v>43</v>
      </c>
      <c r="CT65" t="s">
        <v>67</v>
      </c>
    </row>
    <row r="66" spans="4:98" x14ac:dyDescent="0.25">
      <c r="D66" t="s">
        <v>261</v>
      </c>
      <c r="E66" t="s">
        <v>262</v>
      </c>
      <c r="F66" t="s">
        <v>75</v>
      </c>
      <c r="G66">
        <v>100</v>
      </c>
      <c r="H66">
        <v>8.6999999999999993</v>
      </c>
      <c r="I66">
        <v>3.4</v>
      </c>
      <c r="J66">
        <v>1.9</v>
      </c>
      <c r="K66">
        <v>4.5</v>
      </c>
      <c r="L66">
        <v>1</v>
      </c>
      <c r="M66">
        <v>2.1</v>
      </c>
      <c r="N66">
        <v>3.1</v>
      </c>
      <c r="O66">
        <v>11.4</v>
      </c>
      <c r="P66">
        <v>11.2</v>
      </c>
      <c r="Q66">
        <v>21.9</v>
      </c>
      <c r="R66">
        <v>15.1</v>
      </c>
      <c r="S66">
        <v>4.2</v>
      </c>
      <c r="T66">
        <v>6.2</v>
      </c>
      <c r="U66">
        <v>3.6</v>
      </c>
      <c r="V66">
        <v>1.1000000000000001</v>
      </c>
      <c r="W66">
        <v>0.7</v>
      </c>
      <c r="X66">
        <v>34.700000000000003</v>
      </c>
      <c r="Y66">
        <v>31</v>
      </c>
      <c r="CT66" t="s">
        <v>68</v>
      </c>
    </row>
    <row r="67" spans="4:98" x14ac:dyDescent="0.25">
      <c r="D67" t="s">
        <v>263</v>
      </c>
      <c r="E67" t="s">
        <v>264</v>
      </c>
      <c r="F67" t="s">
        <v>75</v>
      </c>
      <c r="G67">
        <v>100</v>
      </c>
      <c r="H67">
        <v>6.1</v>
      </c>
      <c r="I67">
        <v>3.2</v>
      </c>
      <c r="J67">
        <v>2</v>
      </c>
      <c r="K67">
        <v>5.2</v>
      </c>
      <c r="L67">
        <v>1.1000000000000001</v>
      </c>
      <c r="M67">
        <v>2.6</v>
      </c>
      <c r="N67">
        <v>5.5</v>
      </c>
      <c r="O67">
        <v>9</v>
      </c>
      <c r="P67">
        <v>6.3</v>
      </c>
      <c r="Q67">
        <v>17.600000000000001</v>
      </c>
      <c r="R67">
        <v>17.8</v>
      </c>
      <c r="S67">
        <v>6.1</v>
      </c>
      <c r="T67">
        <v>9.1999999999999993</v>
      </c>
      <c r="U67">
        <v>5.6</v>
      </c>
      <c r="V67">
        <v>1.8</v>
      </c>
      <c r="W67">
        <v>0.7</v>
      </c>
      <c r="X67">
        <v>39</v>
      </c>
      <c r="Y67">
        <v>38</v>
      </c>
      <c r="CT67" t="s">
        <v>69</v>
      </c>
    </row>
    <row r="68" spans="4:98" x14ac:dyDescent="0.25">
      <c r="D68" t="s">
        <v>265</v>
      </c>
      <c r="E68" t="s">
        <v>266</v>
      </c>
      <c r="F68" t="s">
        <v>11</v>
      </c>
      <c r="G68">
        <v>100</v>
      </c>
      <c r="H68">
        <v>5.2</v>
      </c>
      <c r="I68">
        <v>4.2</v>
      </c>
      <c r="J68">
        <v>2.2999999999999998</v>
      </c>
      <c r="K68">
        <v>3.3</v>
      </c>
      <c r="L68">
        <v>1.4</v>
      </c>
      <c r="M68">
        <v>1.9</v>
      </c>
      <c r="N68">
        <v>1.4</v>
      </c>
      <c r="O68">
        <v>5.6</v>
      </c>
      <c r="P68">
        <v>4.2</v>
      </c>
      <c r="Q68">
        <v>17.399999999999999</v>
      </c>
      <c r="R68">
        <v>26.8</v>
      </c>
      <c r="S68">
        <v>12.2</v>
      </c>
      <c r="T68">
        <v>8</v>
      </c>
      <c r="U68">
        <v>4.2</v>
      </c>
      <c r="V68">
        <v>1.4</v>
      </c>
      <c r="W68">
        <v>0.5</v>
      </c>
      <c r="X68">
        <v>42.9</v>
      </c>
      <c r="Y68">
        <v>48</v>
      </c>
      <c r="CT68" t="s">
        <v>70</v>
      </c>
    </row>
    <row r="69" spans="4:98" x14ac:dyDescent="0.25">
      <c r="D69" t="s">
        <v>267</v>
      </c>
      <c r="E69" t="s">
        <v>268</v>
      </c>
      <c r="F69" t="s">
        <v>75</v>
      </c>
      <c r="G69">
        <v>100</v>
      </c>
      <c r="H69">
        <v>7.9</v>
      </c>
      <c r="I69">
        <v>3.7</v>
      </c>
      <c r="J69">
        <v>2.4</v>
      </c>
      <c r="K69">
        <v>5.5</v>
      </c>
      <c r="L69">
        <v>1.3</v>
      </c>
      <c r="M69">
        <v>2.6</v>
      </c>
      <c r="N69">
        <v>2.2999999999999998</v>
      </c>
      <c r="O69">
        <v>5.7</v>
      </c>
      <c r="P69">
        <v>7.4</v>
      </c>
      <c r="Q69">
        <v>20.100000000000001</v>
      </c>
      <c r="R69">
        <v>18.600000000000001</v>
      </c>
      <c r="S69">
        <v>6.3</v>
      </c>
      <c r="T69">
        <v>9</v>
      </c>
      <c r="U69">
        <v>5.6</v>
      </c>
      <c r="V69">
        <v>1.1000000000000001</v>
      </c>
      <c r="W69">
        <v>0.6</v>
      </c>
      <c r="X69">
        <v>38.700000000000003</v>
      </c>
      <c r="Y69">
        <v>38</v>
      </c>
      <c r="CT69" t="s">
        <v>71</v>
      </c>
    </row>
    <row r="70" spans="4:98" x14ac:dyDescent="0.25">
      <c r="D70" t="s">
        <v>269</v>
      </c>
      <c r="E70" t="s">
        <v>270</v>
      </c>
      <c r="F70" t="s">
        <v>75</v>
      </c>
      <c r="G70">
        <v>100</v>
      </c>
      <c r="H70">
        <v>7.1</v>
      </c>
      <c r="I70">
        <v>3.5</v>
      </c>
      <c r="J70">
        <v>2.2999999999999998</v>
      </c>
      <c r="K70">
        <v>6.1</v>
      </c>
      <c r="L70">
        <v>0.9</v>
      </c>
      <c r="M70">
        <v>2.1</v>
      </c>
      <c r="N70">
        <v>3.4</v>
      </c>
      <c r="O70">
        <v>10.5</v>
      </c>
      <c r="P70">
        <v>8.8000000000000007</v>
      </c>
      <c r="Q70">
        <v>21.8</v>
      </c>
      <c r="R70">
        <v>17.899999999999999</v>
      </c>
      <c r="S70">
        <v>4.4000000000000004</v>
      </c>
      <c r="T70">
        <v>6</v>
      </c>
      <c r="U70">
        <v>3.8</v>
      </c>
      <c r="V70">
        <v>0.8</v>
      </c>
      <c r="W70">
        <v>0.6</v>
      </c>
      <c r="X70">
        <v>35.4</v>
      </c>
      <c r="Y70">
        <v>33</v>
      </c>
      <c r="CT70" t="s">
        <v>72</v>
      </c>
    </row>
    <row r="71" spans="4:98" x14ac:dyDescent="0.25">
      <c r="D71" t="s">
        <v>271</v>
      </c>
      <c r="E71" t="s">
        <v>272</v>
      </c>
      <c r="F71" t="s">
        <v>75</v>
      </c>
      <c r="G71">
        <v>100</v>
      </c>
      <c r="H71">
        <v>10.1</v>
      </c>
      <c r="I71">
        <v>4.9000000000000004</v>
      </c>
      <c r="J71">
        <v>3</v>
      </c>
      <c r="K71">
        <v>7</v>
      </c>
      <c r="L71">
        <v>1.4</v>
      </c>
      <c r="M71">
        <v>2.6</v>
      </c>
      <c r="N71">
        <v>2.9</v>
      </c>
      <c r="O71">
        <v>6.7</v>
      </c>
      <c r="P71">
        <v>9</v>
      </c>
      <c r="Q71">
        <v>21.4</v>
      </c>
      <c r="R71">
        <v>15</v>
      </c>
      <c r="S71">
        <v>4.7</v>
      </c>
      <c r="T71">
        <v>6.1</v>
      </c>
      <c r="U71">
        <v>3.4</v>
      </c>
      <c r="V71">
        <v>1.1000000000000001</v>
      </c>
      <c r="W71">
        <v>0.8</v>
      </c>
      <c r="X71">
        <v>33.700000000000003</v>
      </c>
      <c r="Y71">
        <v>31</v>
      </c>
      <c r="CT71" t="s">
        <v>73</v>
      </c>
    </row>
    <row r="72" spans="4:98" x14ac:dyDescent="0.25">
      <c r="D72" t="s">
        <v>273</v>
      </c>
      <c r="E72" t="s">
        <v>274</v>
      </c>
      <c r="F72" t="s">
        <v>75</v>
      </c>
      <c r="G72">
        <v>100</v>
      </c>
      <c r="H72">
        <v>6.6</v>
      </c>
      <c r="I72">
        <v>3.7</v>
      </c>
      <c r="J72">
        <v>2.2999999999999998</v>
      </c>
      <c r="K72">
        <v>6.4</v>
      </c>
      <c r="L72">
        <v>1.3</v>
      </c>
      <c r="M72">
        <v>3</v>
      </c>
      <c r="N72">
        <v>3.1</v>
      </c>
      <c r="O72">
        <v>6.3</v>
      </c>
      <c r="P72">
        <v>6.8</v>
      </c>
      <c r="Q72">
        <v>20.9</v>
      </c>
      <c r="R72">
        <v>19.399999999999999</v>
      </c>
      <c r="S72">
        <v>4.8</v>
      </c>
      <c r="T72">
        <v>7.7</v>
      </c>
      <c r="U72">
        <v>5.7</v>
      </c>
      <c r="V72">
        <v>1.4</v>
      </c>
      <c r="W72">
        <v>0.5</v>
      </c>
      <c r="X72">
        <v>38</v>
      </c>
      <c r="Y72">
        <v>37</v>
      </c>
      <c r="CT72" t="s">
        <v>74</v>
      </c>
    </row>
    <row r="73" spans="4:98" x14ac:dyDescent="0.25">
      <c r="D73" t="s">
        <v>275</v>
      </c>
      <c r="E73" t="s">
        <v>276</v>
      </c>
      <c r="F73" t="s">
        <v>75</v>
      </c>
      <c r="G73">
        <v>100</v>
      </c>
      <c r="H73">
        <v>4.4000000000000004</v>
      </c>
      <c r="I73">
        <v>3.2</v>
      </c>
      <c r="J73">
        <v>2.2000000000000002</v>
      </c>
      <c r="K73">
        <v>6.1</v>
      </c>
      <c r="L73">
        <v>1.4</v>
      </c>
      <c r="M73">
        <v>2.6</v>
      </c>
      <c r="N73">
        <v>1.8</v>
      </c>
      <c r="O73">
        <v>3.1</v>
      </c>
      <c r="P73">
        <v>2.9</v>
      </c>
      <c r="Q73">
        <v>16.600000000000001</v>
      </c>
      <c r="R73">
        <v>23.6</v>
      </c>
      <c r="S73">
        <v>8.5</v>
      </c>
      <c r="T73">
        <v>12.9</v>
      </c>
      <c r="U73">
        <v>7.9</v>
      </c>
      <c r="V73">
        <v>2</v>
      </c>
      <c r="W73">
        <v>1</v>
      </c>
      <c r="X73">
        <v>45.2</v>
      </c>
      <c r="Y73">
        <v>48</v>
      </c>
      <c r="CT73" t="s">
        <v>76</v>
      </c>
    </row>
    <row r="74" spans="4:98" x14ac:dyDescent="0.25">
      <c r="D74" t="s">
        <v>277</v>
      </c>
      <c r="E74" t="s">
        <v>278</v>
      </c>
      <c r="F74" t="s">
        <v>11</v>
      </c>
      <c r="G74">
        <v>100</v>
      </c>
      <c r="H74">
        <v>4</v>
      </c>
      <c r="I74">
        <v>2.5</v>
      </c>
      <c r="J74">
        <v>1.5</v>
      </c>
      <c r="K74">
        <v>5.2</v>
      </c>
      <c r="L74">
        <v>1.2</v>
      </c>
      <c r="M74">
        <v>2.5</v>
      </c>
      <c r="N74">
        <v>2</v>
      </c>
      <c r="O74">
        <v>4.2</v>
      </c>
      <c r="P74">
        <v>4</v>
      </c>
      <c r="Q74">
        <v>17.600000000000001</v>
      </c>
      <c r="R74">
        <v>24.3</v>
      </c>
      <c r="S74">
        <v>8.4</v>
      </c>
      <c r="T74">
        <v>12.1</v>
      </c>
      <c r="U74">
        <v>7.5</v>
      </c>
      <c r="V74">
        <v>1.7</v>
      </c>
      <c r="W74">
        <v>1.4</v>
      </c>
      <c r="X74">
        <v>45.4</v>
      </c>
      <c r="Y74">
        <v>48</v>
      </c>
      <c r="CT74" t="s">
        <v>77</v>
      </c>
    </row>
    <row r="75" spans="4:98" x14ac:dyDescent="0.25">
      <c r="D75" t="s">
        <v>277</v>
      </c>
      <c r="E75" t="s">
        <v>279</v>
      </c>
      <c r="F75" t="s">
        <v>75</v>
      </c>
      <c r="G75">
        <v>100</v>
      </c>
      <c r="H75">
        <v>4</v>
      </c>
      <c r="I75">
        <v>2.5</v>
      </c>
      <c r="J75">
        <v>1.5</v>
      </c>
      <c r="K75">
        <v>5.2</v>
      </c>
      <c r="L75">
        <v>1.2</v>
      </c>
      <c r="M75">
        <v>2.5</v>
      </c>
      <c r="N75">
        <v>2</v>
      </c>
      <c r="O75">
        <v>4.2</v>
      </c>
      <c r="P75">
        <v>4</v>
      </c>
      <c r="Q75">
        <v>17.600000000000001</v>
      </c>
      <c r="R75">
        <v>24.3</v>
      </c>
      <c r="S75">
        <v>8.4</v>
      </c>
      <c r="T75">
        <v>12.1</v>
      </c>
      <c r="U75">
        <v>7.5</v>
      </c>
      <c r="V75">
        <v>1.7</v>
      </c>
      <c r="W75">
        <v>1.4</v>
      </c>
      <c r="X75">
        <v>45.4</v>
      </c>
      <c r="Y75">
        <v>48</v>
      </c>
      <c r="CT75" t="s">
        <v>78</v>
      </c>
    </row>
    <row r="76" spans="4:98" x14ac:dyDescent="0.25">
      <c r="D76" t="s">
        <v>280</v>
      </c>
      <c r="E76" t="s">
        <v>281</v>
      </c>
      <c r="F76" t="s">
        <v>11</v>
      </c>
      <c r="G76">
        <v>100</v>
      </c>
      <c r="H76">
        <v>3.1</v>
      </c>
      <c r="I76">
        <v>2.9</v>
      </c>
      <c r="J76">
        <v>1.9</v>
      </c>
      <c r="K76">
        <v>5.8</v>
      </c>
      <c r="L76">
        <v>1</v>
      </c>
      <c r="M76">
        <v>3.9</v>
      </c>
      <c r="N76">
        <v>3.4</v>
      </c>
      <c r="O76">
        <v>5.0999999999999996</v>
      </c>
      <c r="P76">
        <v>1.4</v>
      </c>
      <c r="Q76">
        <v>20.7</v>
      </c>
      <c r="R76">
        <v>25.1</v>
      </c>
      <c r="S76">
        <v>8.9</v>
      </c>
      <c r="T76">
        <v>10.8</v>
      </c>
      <c r="U76">
        <v>5.0999999999999996</v>
      </c>
      <c r="V76">
        <v>1</v>
      </c>
      <c r="W76">
        <v>0</v>
      </c>
      <c r="X76">
        <v>43.2</v>
      </c>
      <c r="Y76">
        <v>45</v>
      </c>
      <c r="CT76" t="s">
        <v>79</v>
      </c>
    </row>
    <row r="77" spans="4:98" x14ac:dyDescent="0.25">
      <c r="D77" t="s">
        <v>282</v>
      </c>
      <c r="E77" t="s">
        <v>283</v>
      </c>
      <c r="F77" t="s">
        <v>11</v>
      </c>
      <c r="G77" t="s">
        <v>18</v>
      </c>
      <c r="H77" t="s">
        <v>18</v>
      </c>
      <c r="I77" t="s">
        <v>18</v>
      </c>
      <c r="J77" t="s">
        <v>18</v>
      </c>
      <c r="K77" t="s">
        <v>18</v>
      </c>
      <c r="L77" t="s">
        <v>18</v>
      </c>
      <c r="M77" t="s">
        <v>18</v>
      </c>
      <c r="N77" t="s">
        <v>18</v>
      </c>
      <c r="O77" t="s">
        <v>18</v>
      </c>
      <c r="P77" t="s">
        <v>18</v>
      </c>
      <c r="Q77" t="s">
        <v>18</v>
      </c>
      <c r="R77" t="s">
        <v>18</v>
      </c>
      <c r="S77" t="s">
        <v>18</v>
      </c>
      <c r="T77" t="s">
        <v>18</v>
      </c>
      <c r="U77" t="s">
        <v>18</v>
      </c>
      <c r="V77" t="s">
        <v>18</v>
      </c>
      <c r="W77" t="s">
        <v>18</v>
      </c>
      <c r="X77" t="s">
        <v>18</v>
      </c>
      <c r="Y77" t="s">
        <v>18</v>
      </c>
      <c r="CT77" t="s">
        <v>80</v>
      </c>
    </row>
    <row r="78" spans="4:98" x14ac:dyDescent="0.25">
      <c r="D78" t="s">
        <v>284</v>
      </c>
      <c r="E78" t="s">
        <v>285</v>
      </c>
      <c r="F78" t="s">
        <v>11</v>
      </c>
      <c r="G78">
        <v>100</v>
      </c>
      <c r="H78">
        <v>5.0999999999999996</v>
      </c>
      <c r="I78">
        <v>4</v>
      </c>
      <c r="J78">
        <v>2.4</v>
      </c>
      <c r="K78">
        <v>5.9</v>
      </c>
      <c r="L78">
        <v>0.8</v>
      </c>
      <c r="M78">
        <v>1.6</v>
      </c>
      <c r="N78">
        <v>1.6</v>
      </c>
      <c r="O78">
        <v>4</v>
      </c>
      <c r="P78">
        <v>5.9</v>
      </c>
      <c r="Q78">
        <v>21.4</v>
      </c>
      <c r="R78">
        <v>18.399999999999999</v>
      </c>
      <c r="S78">
        <v>9.6</v>
      </c>
      <c r="T78">
        <v>11</v>
      </c>
      <c r="U78">
        <v>5.6</v>
      </c>
      <c r="V78">
        <v>2.4</v>
      </c>
      <c r="W78">
        <v>0.3</v>
      </c>
      <c r="X78">
        <v>42.4</v>
      </c>
      <c r="Y78">
        <v>43</v>
      </c>
      <c r="CT78" t="s">
        <v>81</v>
      </c>
    </row>
    <row r="79" spans="4:98" x14ac:dyDescent="0.25">
      <c r="D79" t="s">
        <v>286</v>
      </c>
      <c r="E79" t="s">
        <v>287</v>
      </c>
      <c r="F79" t="s">
        <v>11</v>
      </c>
      <c r="G79" t="s">
        <v>18</v>
      </c>
      <c r="H79" t="s">
        <v>18</v>
      </c>
      <c r="I79" t="s">
        <v>18</v>
      </c>
      <c r="J79" t="s">
        <v>18</v>
      </c>
      <c r="K79" t="s">
        <v>18</v>
      </c>
      <c r="L79" t="s">
        <v>18</v>
      </c>
      <c r="M79" t="s">
        <v>18</v>
      </c>
      <c r="N79" t="s">
        <v>18</v>
      </c>
      <c r="O79" t="s">
        <v>18</v>
      </c>
      <c r="P79" t="s">
        <v>18</v>
      </c>
      <c r="Q79" t="s">
        <v>18</v>
      </c>
      <c r="R79" t="s">
        <v>18</v>
      </c>
      <c r="S79" t="s">
        <v>18</v>
      </c>
      <c r="T79" t="s">
        <v>18</v>
      </c>
      <c r="U79" t="s">
        <v>18</v>
      </c>
      <c r="V79" t="s">
        <v>18</v>
      </c>
      <c r="W79" t="s">
        <v>18</v>
      </c>
      <c r="X79" t="s">
        <v>18</v>
      </c>
      <c r="Y79" t="s">
        <v>18</v>
      </c>
      <c r="CT79" t="s">
        <v>82</v>
      </c>
    </row>
    <row r="80" spans="4:98" x14ac:dyDescent="0.25">
      <c r="D80" t="s">
        <v>288</v>
      </c>
      <c r="E80" t="s">
        <v>289</v>
      </c>
      <c r="F80" t="s">
        <v>11</v>
      </c>
      <c r="G80" t="s">
        <v>18</v>
      </c>
      <c r="H80" t="s">
        <v>18</v>
      </c>
      <c r="I80" t="s">
        <v>18</v>
      </c>
      <c r="J80" t="s">
        <v>18</v>
      </c>
      <c r="K80" t="s">
        <v>18</v>
      </c>
      <c r="L80" t="s">
        <v>18</v>
      </c>
      <c r="M80" t="s">
        <v>18</v>
      </c>
      <c r="N80" t="s">
        <v>18</v>
      </c>
      <c r="O80" t="s">
        <v>18</v>
      </c>
      <c r="P80" t="s">
        <v>18</v>
      </c>
      <c r="Q80" t="s">
        <v>18</v>
      </c>
      <c r="R80" t="s">
        <v>18</v>
      </c>
      <c r="S80" t="s">
        <v>18</v>
      </c>
      <c r="T80" t="s">
        <v>18</v>
      </c>
      <c r="U80" t="s">
        <v>18</v>
      </c>
      <c r="V80" t="s">
        <v>18</v>
      </c>
      <c r="W80" t="s">
        <v>18</v>
      </c>
      <c r="X80" t="s">
        <v>18</v>
      </c>
      <c r="Y80" t="s">
        <v>18</v>
      </c>
      <c r="CT80" t="s">
        <v>83</v>
      </c>
    </row>
    <row r="81" spans="4:98" x14ac:dyDescent="0.25">
      <c r="D81" t="s">
        <v>290</v>
      </c>
      <c r="E81" t="s">
        <v>291</v>
      </c>
      <c r="F81" t="s">
        <v>11</v>
      </c>
      <c r="G81">
        <v>100</v>
      </c>
      <c r="H81">
        <v>4.3</v>
      </c>
      <c r="I81">
        <v>4.3</v>
      </c>
      <c r="J81">
        <v>2.5</v>
      </c>
      <c r="K81">
        <v>2.5</v>
      </c>
      <c r="L81">
        <v>0</v>
      </c>
      <c r="M81">
        <v>1.8</v>
      </c>
      <c r="N81">
        <v>1.2</v>
      </c>
      <c r="O81">
        <v>6.7</v>
      </c>
      <c r="P81">
        <v>4.9000000000000004</v>
      </c>
      <c r="Q81">
        <v>15.3</v>
      </c>
      <c r="R81">
        <v>30.7</v>
      </c>
      <c r="S81">
        <v>9.1999999999999993</v>
      </c>
      <c r="T81">
        <v>11</v>
      </c>
      <c r="U81">
        <v>3.7</v>
      </c>
      <c r="V81">
        <v>0.6</v>
      </c>
      <c r="W81">
        <v>1.2</v>
      </c>
      <c r="X81">
        <v>43.4</v>
      </c>
      <c r="Y81">
        <v>47</v>
      </c>
      <c r="CT81" t="s">
        <v>84</v>
      </c>
    </row>
    <row r="82" spans="4:98" x14ac:dyDescent="0.25">
      <c r="D82" t="s">
        <v>292</v>
      </c>
      <c r="E82" t="s">
        <v>293</v>
      </c>
      <c r="F82" t="s">
        <v>11</v>
      </c>
      <c r="G82">
        <v>100</v>
      </c>
      <c r="H82">
        <v>2.9</v>
      </c>
      <c r="I82">
        <v>2.2999999999999998</v>
      </c>
      <c r="J82">
        <v>1.6</v>
      </c>
      <c r="K82">
        <v>5</v>
      </c>
      <c r="L82">
        <v>0.9</v>
      </c>
      <c r="M82">
        <v>2.2999999999999998</v>
      </c>
      <c r="N82">
        <v>1.9</v>
      </c>
      <c r="O82">
        <v>3.7</v>
      </c>
      <c r="P82">
        <v>2.5</v>
      </c>
      <c r="Q82">
        <v>13.3</v>
      </c>
      <c r="R82">
        <v>23.1</v>
      </c>
      <c r="S82">
        <v>9.6999999999999993</v>
      </c>
      <c r="T82">
        <v>16</v>
      </c>
      <c r="U82">
        <v>11.5</v>
      </c>
      <c r="V82">
        <v>2.2999999999999998</v>
      </c>
      <c r="W82">
        <v>0.9</v>
      </c>
      <c r="X82">
        <v>49.5</v>
      </c>
      <c r="Y82">
        <v>53</v>
      </c>
      <c r="CT82" t="s">
        <v>85</v>
      </c>
    </row>
    <row r="83" spans="4:98" x14ac:dyDescent="0.25">
      <c r="D83" t="s">
        <v>292</v>
      </c>
      <c r="E83" t="s">
        <v>294</v>
      </c>
      <c r="F83" t="s">
        <v>75</v>
      </c>
      <c r="G83">
        <v>100</v>
      </c>
      <c r="H83">
        <v>3.2</v>
      </c>
      <c r="I83">
        <v>2.7</v>
      </c>
      <c r="J83">
        <v>1.9</v>
      </c>
      <c r="K83">
        <v>5.7</v>
      </c>
      <c r="L83">
        <v>1.1000000000000001</v>
      </c>
      <c r="M83">
        <v>2.5</v>
      </c>
      <c r="N83">
        <v>2</v>
      </c>
      <c r="O83">
        <v>3.7</v>
      </c>
      <c r="P83">
        <v>2.6</v>
      </c>
      <c r="Q83">
        <v>14.7</v>
      </c>
      <c r="R83">
        <v>24</v>
      </c>
      <c r="S83">
        <v>9.5</v>
      </c>
      <c r="T83">
        <v>15.3</v>
      </c>
      <c r="U83">
        <v>8.5</v>
      </c>
      <c r="V83">
        <v>2</v>
      </c>
      <c r="W83">
        <v>0.6</v>
      </c>
      <c r="X83">
        <v>47.2</v>
      </c>
      <c r="Y83">
        <v>50</v>
      </c>
      <c r="CT83" t="s">
        <v>86</v>
      </c>
    </row>
    <row r="84" spans="4:98" x14ac:dyDescent="0.25">
      <c r="D84" t="s">
        <v>295</v>
      </c>
      <c r="E84" t="s">
        <v>296</v>
      </c>
      <c r="F84" t="s">
        <v>11</v>
      </c>
      <c r="G84">
        <v>100</v>
      </c>
      <c r="H84">
        <v>3.4</v>
      </c>
      <c r="I84">
        <v>3</v>
      </c>
      <c r="J84">
        <v>2.2999999999999998</v>
      </c>
      <c r="K84">
        <v>5.3</v>
      </c>
      <c r="L84">
        <v>1.1000000000000001</v>
      </c>
      <c r="M84">
        <v>2.5</v>
      </c>
      <c r="N84">
        <v>1.1000000000000001</v>
      </c>
      <c r="O84">
        <v>2.2999999999999998</v>
      </c>
      <c r="P84">
        <v>1.7</v>
      </c>
      <c r="Q84">
        <v>12.8</v>
      </c>
      <c r="R84">
        <v>22.8</v>
      </c>
      <c r="S84">
        <v>8.9</v>
      </c>
      <c r="T84">
        <v>18.399999999999999</v>
      </c>
      <c r="U84">
        <v>11.1</v>
      </c>
      <c r="V84">
        <v>2.2999999999999998</v>
      </c>
      <c r="W84">
        <v>0.9</v>
      </c>
      <c r="X84">
        <v>49.5</v>
      </c>
      <c r="Y84">
        <v>55</v>
      </c>
      <c r="CT84" t="s">
        <v>87</v>
      </c>
    </row>
    <row r="85" spans="4:98" x14ac:dyDescent="0.25">
      <c r="D85" t="s">
        <v>297</v>
      </c>
      <c r="E85" t="s">
        <v>298</v>
      </c>
      <c r="F85" t="s">
        <v>11</v>
      </c>
      <c r="G85">
        <v>100</v>
      </c>
      <c r="H85">
        <v>3.5</v>
      </c>
      <c r="I85">
        <v>2.1</v>
      </c>
      <c r="J85">
        <v>1.7</v>
      </c>
      <c r="K85">
        <v>4</v>
      </c>
      <c r="L85">
        <v>1.1000000000000001</v>
      </c>
      <c r="M85">
        <v>0.5</v>
      </c>
      <c r="N85">
        <v>1.6</v>
      </c>
      <c r="O85">
        <v>3.5</v>
      </c>
      <c r="P85">
        <v>3.3</v>
      </c>
      <c r="Q85">
        <v>14.5</v>
      </c>
      <c r="R85">
        <v>22.4</v>
      </c>
      <c r="S85">
        <v>8.8000000000000007</v>
      </c>
      <c r="T85">
        <v>14.7</v>
      </c>
      <c r="U85">
        <v>10.5</v>
      </c>
      <c r="V85">
        <v>3.9</v>
      </c>
      <c r="W85">
        <v>3.9</v>
      </c>
      <c r="X85">
        <v>51.1</v>
      </c>
      <c r="Y85">
        <v>53</v>
      </c>
      <c r="CT85" t="s">
        <v>88</v>
      </c>
    </row>
    <row r="86" spans="4:98" x14ac:dyDescent="0.25">
      <c r="D86" t="s">
        <v>299</v>
      </c>
      <c r="E86" t="s">
        <v>300</v>
      </c>
      <c r="F86" t="s">
        <v>11</v>
      </c>
      <c r="G86">
        <v>100</v>
      </c>
      <c r="H86">
        <v>5.0999999999999996</v>
      </c>
      <c r="I86">
        <v>3.1</v>
      </c>
      <c r="J86">
        <v>1.9</v>
      </c>
      <c r="K86">
        <v>5.4</v>
      </c>
      <c r="L86">
        <v>1.2</v>
      </c>
      <c r="M86">
        <v>1.9</v>
      </c>
      <c r="N86">
        <v>2.2999999999999998</v>
      </c>
      <c r="O86">
        <v>4.5999999999999996</v>
      </c>
      <c r="P86">
        <v>6</v>
      </c>
      <c r="Q86">
        <v>19.899999999999999</v>
      </c>
      <c r="R86">
        <v>20.5</v>
      </c>
      <c r="S86">
        <v>6.7</v>
      </c>
      <c r="T86">
        <v>10.6</v>
      </c>
      <c r="U86">
        <v>7.6</v>
      </c>
      <c r="V86">
        <v>2.2999999999999998</v>
      </c>
      <c r="W86">
        <v>0.8</v>
      </c>
      <c r="X86">
        <v>42.8</v>
      </c>
      <c r="Y86">
        <v>44</v>
      </c>
      <c r="CT86" t="s">
        <v>89</v>
      </c>
    </row>
    <row r="87" spans="4:98" x14ac:dyDescent="0.25">
      <c r="D87" t="s">
        <v>299</v>
      </c>
      <c r="E87" t="s">
        <v>301</v>
      </c>
      <c r="F87" t="s">
        <v>75</v>
      </c>
      <c r="G87">
        <v>100</v>
      </c>
      <c r="H87">
        <v>5.7</v>
      </c>
      <c r="I87">
        <v>3.3</v>
      </c>
      <c r="J87">
        <v>2.2000000000000002</v>
      </c>
      <c r="K87">
        <v>5.7</v>
      </c>
      <c r="L87">
        <v>1.2</v>
      </c>
      <c r="M87">
        <v>2.1</v>
      </c>
      <c r="N87">
        <v>2.2999999999999998</v>
      </c>
      <c r="O87">
        <v>4.9000000000000004</v>
      </c>
      <c r="P87">
        <v>6.5</v>
      </c>
      <c r="Q87">
        <v>21.2</v>
      </c>
      <c r="R87">
        <v>20.2</v>
      </c>
      <c r="S87">
        <v>6.3</v>
      </c>
      <c r="T87">
        <v>9.3000000000000007</v>
      </c>
      <c r="U87">
        <v>6.6</v>
      </c>
      <c r="V87">
        <v>1.9</v>
      </c>
      <c r="W87">
        <v>0.7</v>
      </c>
      <c r="X87">
        <v>41.1</v>
      </c>
      <c r="Y87">
        <v>41</v>
      </c>
      <c r="CT87" t="s">
        <v>90</v>
      </c>
    </row>
    <row r="88" spans="4:98" x14ac:dyDescent="0.25">
      <c r="D88" t="s">
        <v>302</v>
      </c>
      <c r="E88" t="s">
        <v>303</v>
      </c>
      <c r="F88" t="s">
        <v>11</v>
      </c>
      <c r="G88">
        <v>100</v>
      </c>
      <c r="H88">
        <v>5.4</v>
      </c>
      <c r="I88">
        <v>4.2</v>
      </c>
      <c r="J88">
        <v>1.9</v>
      </c>
      <c r="K88">
        <v>4.5999999999999996</v>
      </c>
      <c r="L88">
        <v>1.5</v>
      </c>
      <c r="M88">
        <v>1.9</v>
      </c>
      <c r="N88">
        <v>1.1000000000000001</v>
      </c>
      <c r="O88">
        <v>3.4</v>
      </c>
      <c r="P88">
        <v>2.2999999999999998</v>
      </c>
      <c r="Q88">
        <v>15.3</v>
      </c>
      <c r="R88">
        <v>21.8</v>
      </c>
      <c r="S88">
        <v>11.9</v>
      </c>
      <c r="T88">
        <v>16.5</v>
      </c>
      <c r="U88">
        <v>5.7</v>
      </c>
      <c r="V88">
        <v>1.1000000000000001</v>
      </c>
      <c r="W88">
        <v>1.1000000000000001</v>
      </c>
      <c r="X88">
        <v>45.9</v>
      </c>
      <c r="Y88">
        <v>52</v>
      </c>
      <c r="CT88" t="s">
        <v>91</v>
      </c>
    </row>
    <row r="89" spans="4:98" x14ac:dyDescent="0.25">
      <c r="D89" t="s">
        <v>304</v>
      </c>
      <c r="E89" t="s">
        <v>305</v>
      </c>
      <c r="F89" t="s">
        <v>11</v>
      </c>
      <c r="G89">
        <v>100</v>
      </c>
      <c r="H89">
        <v>4</v>
      </c>
      <c r="I89">
        <v>3.2</v>
      </c>
      <c r="J89">
        <v>2.2999999999999998</v>
      </c>
      <c r="K89">
        <v>6.3</v>
      </c>
      <c r="L89">
        <v>1.5</v>
      </c>
      <c r="M89">
        <v>2.9</v>
      </c>
      <c r="N89">
        <v>2.1</v>
      </c>
      <c r="O89">
        <v>4.9000000000000004</v>
      </c>
      <c r="P89">
        <v>3.5</v>
      </c>
      <c r="Q89">
        <v>18</v>
      </c>
      <c r="R89">
        <v>25</v>
      </c>
      <c r="S89">
        <v>7.9</v>
      </c>
      <c r="T89">
        <v>10.6</v>
      </c>
      <c r="U89">
        <v>5.6</v>
      </c>
      <c r="V89">
        <v>1.5</v>
      </c>
      <c r="W89">
        <v>0.7</v>
      </c>
      <c r="X89">
        <v>42.7</v>
      </c>
      <c r="Y89">
        <v>45</v>
      </c>
      <c r="CT89" t="s">
        <v>92</v>
      </c>
    </row>
    <row r="90" spans="4:98" x14ac:dyDescent="0.25">
      <c r="D90" t="s">
        <v>304</v>
      </c>
      <c r="E90" t="s">
        <v>306</v>
      </c>
      <c r="F90" t="s">
        <v>75</v>
      </c>
      <c r="G90">
        <v>100</v>
      </c>
      <c r="H90">
        <v>3.9</v>
      </c>
      <c r="I90">
        <v>3.1</v>
      </c>
      <c r="J90">
        <v>2.2999999999999998</v>
      </c>
      <c r="K90">
        <v>6.1</v>
      </c>
      <c r="L90">
        <v>1.5</v>
      </c>
      <c r="M90">
        <v>2.9</v>
      </c>
      <c r="N90">
        <v>2</v>
      </c>
      <c r="O90">
        <v>4.5999999999999996</v>
      </c>
      <c r="P90">
        <v>3.5</v>
      </c>
      <c r="Q90">
        <v>17.600000000000001</v>
      </c>
      <c r="R90">
        <v>24.9</v>
      </c>
      <c r="S90">
        <v>8.1999999999999993</v>
      </c>
      <c r="T90">
        <v>11.1</v>
      </c>
      <c r="U90">
        <v>6.1</v>
      </c>
      <c r="V90">
        <v>1.5</v>
      </c>
      <c r="W90">
        <v>0.7</v>
      </c>
      <c r="X90">
        <v>43.3</v>
      </c>
      <c r="Y90">
        <v>46</v>
      </c>
      <c r="CT90" t="s">
        <v>93</v>
      </c>
    </row>
    <row r="91" spans="4:98" x14ac:dyDescent="0.25">
      <c r="D91" t="s">
        <v>307</v>
      </c>
      <c r="E91" t="s">
        <v>308</v>
      </c>
      <c r="F91" t="s">
        <v>11</v>
      </c>
      <c r="G91">
        <v>100</v>
      </c>
      <c r="H91">
        <v>6.4</v>
      </c>
      <c r="I91">
        <v>2.6</v>
      </c>
      <c r="J91">
        <v>1.1000000000000001</v>
      </c>
      <c r="K91">
        <v>5.7</v>
      </c>
      <c r="L91">
        <v>0.4</v>
      </c>
      <c r="M91">
        <v>2.6</v>
      </c>
      <c r="N91">
        <v>3.4</v>
      </c>
      <c r="O91">
        <v>2.6</v>
      </c>
      <c r="P91">
        <v>3</v>
      </c>
      <c r="Q91">
        <v>17.399999999999999</v>
      </c>
      <c r="R91">
        <v>30.9</v>
      </c>
      <c r="S91">
        <v>9.4</v>
      </c>
      <c r="T91">
        <v>9.8000000000000007</v>
      </c>
      <c r="U91">
        <v>3.4</v>
      </c>
      <c r="V91">
        <v>1.1000000000000001</v>
      </c>
      <c r="W91">
        <v>0</v>
      </c>
      <c r="X91">
        <v>42.7</v>
      </c>
      <c r="Y91">
        <v>48</v>
      </c>
      <c r="CT91" t="s">
        <v>94</v>
      </c>
    </row>
    <row r="92" spans="4:98" x14ac:dyDescent="0.25">
      <c r="D92" t="s">
        <v>309</v>
      </c>
      <c r="E92" t="s">
        <v>310</v>
      </c>
      <c r="F92" t="s">
        <v>11</v>
      </c>
      <c r="G92">
        <v>100</v>
      </c>
      <c r="H92">
        <v>4.2</v>
      </c>
      <c r="I92">
        <v>1.9</v>
      </c>
      <c r="J92">
        <v>1.1000000000000001</v>
      </c>
      <c r="K92">
        <v>8.6</v>
      </c>
      <c r="L92">
        <v>2.5</v>
      </c>
      <c r="M92">
        <v>3.9</v>
      </c>
      <c r="N92">
        <v>3.6</v>
      </c>
      <c r="O92">
        <v>3.9</v>
      </c>
      <c r="P92">
        <v>2.5</v>
      </c>
      <c r="Q92">
        <v>15.3</v>
      </c>
      <c r="R92">
        <v>30.3</v>
      </c>
      <c r="S92">
        <v>8.6</v>
      </c>
      <c r="T92">
        <v>8.6</v>
      </c>
      <c r="U92">
        <v>2.8</v>
      </c>
      <c r="V92">
        <v>1.4</v>
      </c>
      <c r="W92">
        <v>0.8</v>
      </c>
      <c r="X92">
        <v>41.3</v>
      </c>
      <c r="Y92">
        <v>45</v>
      </c>
      <c r="CT92" t="s">
        <v>95</v>
      </c>
    </row>
    <row r="93" spans="4:98" x14ac:dyDescent="0.25">
      <c r="D93" t="s">
        <v>311</v>
      </c>
      <c r="E93" t="s">
        <v>312</v>
      </c>
      <c r="F93" t="s">
        <v>11</v>
      </c>
      <c r="G93">
        <v>100</v>
      </c>
      <c r="H93">
        <v>6.4</v>
      </c>
      <c r="I93">
        <v>2</v>
      </c>
      <c r="J93">
        <v>4.4000000000000004</v>
      </c>
      <c r="K93">
        <v>9.3000000000000007</v>
      </c>
      <c r="L93">
        <v>2.9</v>
      </c>
      <c r="M93">
        <v>4.4000000000000004</v>
      </c>
      <c r="N93">
        <v>1</v>
      </c>
      <c r="O93">
        <v>2.5</v>
      </c>
      <c r="P93">
        <v>1</v>
      </c>
      <c r="Q93">
        <v>19.600000000000001</v>
      </c>
      <c r="R93">
        <v>29.9</v>
      </c>
      <c r="S93">
        <v>2.9</v>
      </c>
      <c r="T93">
        <v>8.3000000000000007</v>
      </c>
      <c r="U93">
        <v>3.9</v>
      </c>
      <c r="V93">
        <v>0.5</v>
      </c>
      <c r="W93">
        <v>1</v>
      </c>
      <c r="X93">
        <v>38.9</v>
      </c>
      <c r="Y93">
        <v>43</v>
      </c>
      <c r="CT93" t="s">
        <v>96</v>
      </c>
    </row>
    <row r="94" spans="4:98" x14ac:dyDescent="0.25">
      <c r="D94" t="s">
        <v>313</v>
      </c>
      <c r="E94" t="s">
        <v>314</v>
      </c>
      <c r="F94" t="s">
        <v>11</v>
      </c>
      <c r="G94">
        <v>100</v>
      </c>
      <c r="H94">
        <v>3.6</v>
      </c>
      <c r="I94">
        <v>2.7</v>
      </c>
      <c r="J94">
        <v>2.9</v>
      </c>
      <c r="K94">
        <v>4.8</v>
      </c>
      <c r="L94">
        <v>1.1000000000000001</v>
      </c>
      <c r="M94">
        <v>2</v>
      </c>
      <c r="N94">
        <v>2.1</v>
      </c>
      <c r="O94">
        <v>3.4</v>
      </c>
      <c r="P94">
        <v>1.8</v>
      </c>
      <c r="Q94">
        <v>12.8</v>
      </c>
      <c r="R94">
        <v>23.7</v>
      </c>
      <c r="S94">
        <v>9.6</v>
      </c>
      <c r="T94">
        <v>17.100000000000001</v>
      </c>
      <c r="U94">
        <v>9.1</v>
      </c>
      <c r="V94">
        <v>3</v>
      </c>
      <c r="W94">
        <v>0.4</v>
      </c>
      <c r="X94">
        <v>48.3</v>
      </c>
      <c r="Y94">
        <v>53</v>
      </c>
      <c r="CT94" t="s">
        <v>97</v>
      </c>
    </row>
    <row r="95" spans="4:98" x14ac:dyDescent="0.25">
      <c r="D95" t="s">
        <v>315</v>
      </c>
      <c r="E95" t="s">
        <v>316</v>
      </c>
      <c r="F95" t="s">
        <v>11</v>
      </c>
      <c r="G95" t="s">
        <v>18</v>
      </c>
      <c r="H95" t="s">
        <v>18</v>
      </c>
      <c r="I95" t="s">
        <v>18</v>
      </c>
      <c r="J95" t="s">
        <v>18</v>
      </c>
      <c r="K95" t="s">
        <v>18</v>
      </c>
      <c r="L95" t="s">
        <v>18</v>
      </c>
      <c r="M95" t="s">
        <v>18</v>
      </c>
      <c r="N95" t="s">
        <v>18</v>
      </c>
      <c r="O95" t="s">
        <v>18</v>
      </c>
      <c r="P95" t="s">
        <v>18</v>
      </c>
      <c r="Q95" t="s">
        <v>18</v>
      </c>
      <c r="R95" t="s">
        <v>18</v>
      </c>
      <c r="S95" t="s">
        <v>18</v>
      </c>
      <c r="T95" t="s">
        <v>18</v>
      </c>
      <c r="U95" t="s">
        <v>18</v>
      </c>
      <c r="V95" t="s">
        <v>18</v>
      </c>
      <c r="W95" t="s">
        <v>18</v>
      </c>
      <c r="X95" t="s">
        <v>18</v>
      </c>
      <c r="Y95" t="s">
        <v>18</v>
      </c>
      <c r="CT95" t="s">
        <v>98</v>
      </c>
    </row>
    <row r="96" spans="4:98" x14ac:dyDescent="0.25">
      <c r="D96" t="s">
        <v>317</v>
      </c>
      <c r="E96" t="s">
        <v>318</v>
      </c>
      <c r="F96" t="s">
        <v>11</v>
      </c>
      <c r="G96">
        <v>100</v>
      </c>
      <c r="H96">
        <v>4.7</v>
      </c>
      <c r="I96">
        <v>2.5</v>
      </c>
      <c r="J96">
        <v>2</v>
      </c>
      <c r="K96">
        <v>6.4</v>
      </c>
      <c r="L96">
        <v>1.5</v>
      </c>
      <c r="M96">
        <v>1.9</v>
      </c>
      <c r="N96">
        <v>1.5</v>
      </c>
      <c r="O96">
        <v>2.8</v>
      </c>
      <c r="P96">
        <v>2.8</v>
      </c>
      <c r="Q96">
        <v>14.2</v>
      </c>
      <c r="R96">
        <v>27.4</v>
      </c>
      <c r="S96">
        <v>9.5</v>
      </c>
      <c r="T96">
        <v>14.6</v>
      </c>
      <c r="U96">
        <v>7.4</v>
      </c>
      <c r="V96">
        <v>0.6</v>
      </c>
      <c r="W96">
        <v>0.3</v>
      </c>
      <c r="X96">
        <v>45.7</v>
      </c>
      <c r="Y96">
        <v>50</v>
      </c>
      <c r="CT96" t="s">
        <v>99</v>
      </c>
    </row>
    <row r="97" spans="4:98" x14ac:dyDescent="0.25">
      <c r="D97" t="s">
        <v>317</v>
      </c>
      <c r="E97" t="s">
        <v>319</v>
      </c>
      <c r="F97" t="s">
        <v>75</v>
      </c>
      <c r="G97">
        <v>100</v>
      </c>
      <c r="H97">
        <v>5</v>
      </c>
      <c r="I97">
        <v>2.7</v>
      </c>
      <c r="J97">
        <v>1.9</v>
      </c>
      <c r="K97">
        <v>5.5</v>
      </c>
      <c r="L97">
        <v>1.2</v>
      </c>
      <c r="M97">
        <v>1.8</v>
      </c>
      <c r="N97">
        <v>1.6</v>
      </c>
      <c r="O97">
        <v>3.5</v>
      </c>
      <c r="P97">
        <v>3.1</v>
      </c>
      <c r="Q97">
        <v>16.100000000000001</v>
      </c>
      <c r="R97">
        <v>25.6</v>
      </c>
      <c r="S97">
        <v>9.5</v>
      </c>
      <c r="T97">
        <v>13.1</v>
      </c>
      <c r="U97">
        <v>7.2</v>
      </c>
      <c r="V97">
        <v>1.6</v>
      </c>
      <c r="W97">
        <v>0.8</v>
      </c>
      <c r="X97">
        <v>45.6</v>
      </c>
      <c r="Y97">
        <v>49</v>
      </c>
      <c r="CT97" t="s">
        <v>100</v>
      </c>
    </row>
    <row r="98" spans="4:98" x14ac:dyDescent="0.25">
      <c r="D98" t="s">
        <v>320</v>
      </c>
      <c r="E98" t="s">
        <v>321</v>
      </c>
      <c r="F98" t="s">
        <v>11</v>
      </c>
      <c r="G98">
        <v>100</v>
      </c>
      <c r="H98">
        <v>3.9</v>
      </c>
      <c r="I98">
        <v>2.5</v>
      </c>
      <c r="J98">
        <v>1.7</v>
      </c>
      <c r="K98">
        <v>3.6</v>
      </c>
      <c r="L98">
        <v>0.7</v>
      </c>
      <c r="M98">
        <v>2</v>
      </c>
      <c r="N98">
        <v>1.8</v>
      </c>
      <c r="O98">
        <v>3.9</v>
      </c>
      <c r="P98">
        <v>4.3</v>
      </c>
      <c r="Q98">
        <v>17.399999999999999</v>
      </c>
      <c r="R98">
        <v>26.2</v>
      </c>
      <c r="S98">
        <v>7.4</v>
      </c>
      <c r="T98">
        <v>11.9</v>
      </c>
      <c r="U98">
        <v>7.8</v>
      </c>
      <c r="V98">
        <v>3.6</v>
      </c>
      <c r="W98">
        <v>1.3</v>
      </c>
      <c r="X98">
        <v>47.2</v>
      </c>
      <c r="Y98">
        <v>50</v>
      </c>
      <c r="CT98" t="s">
        <v>101</v>
      </c>
    </row>
    <row r="99" spans="4:98" x14ac:dyDescent="0.25">
      <c r="D99" t="s">
        <v>322</v>
      </c>
      <c r="E99" t="s">
        <v>323</v>
      </c>
      <c r="F99" t="s">
        <v>11</v>
      </c>
      <c r="G99">
        <v>100</v>
      </c>
      <c r="H99">
        <v>4.5</v>
      </c>
      <c r="I99">
        <v>3.1</v>
      </c>
      <c r="J99">
        <v>2.1</v>
      </c>
      <c r="K99">
        <v>6.2</v>
      </c>
      <c r="L99">
        <v>1.4</v>
      </c>
      <c r="M99">
        <v>2.5</v>
      </c>
      <c r="N99">
        <v>2.1</v>
      </c>
      <c r="O99">
        <v>2.9</v>
      </c>
      <c r="P99">
        <v>3.3</v>
      </c>
      <c r="Q99">
        <v>17.5</v>
      </c>
      <c r="R99">
        <v>22.7</v>
      </c>
      <c r="S99">
        <v>8.5</v>
      </c>
      <c r="T99">
        <v>12.2</v>
      </c>
      <c r="U99">
        <v>7.7</v>
      </c>
      <c r="V99">
        <v>2.2000000000000002</v>
      </c>
      <c r="W99">
        <v>1.1000000000000001</v>
      </c>
      <c r="X99">
        <v>44.9</v>
      </c>
      <c r="Y99">
        <v>47</v>
      </c>
      <c r="CT99" t="s">
        <v>102</v>
      </c>
    </row>
    <row r="100" spans="4:98" x14ac:dyDescent="0.25">
      <c r="D100" t="s">
        <v>324</v>
      </c>
      <c r="E100" t="s">
        <v>325</v>
      </c>
      <c r="F100" t="s">
        <v>11</v>
      </c>
      <c r="G100">
        <v>100</v>
      </c>
      <c r="H100">
        <v>5.8</v>
      </c>
      <c r="I100">
        <v>2.2000000000000002</v>
      </c>
      <c r="J100">
        <v>1.7</v>
      </c>
      <c r="K100">
        <v>5.9</v>
      </c>
      <c r="L100">
        <v>0.6</v>
      </c>
      <c r="M100">
        <v>1.9</v>
      </c>
      <c r="N100">
        <v>1.2</v>
      </c>
      <c r="O100">
        <v>5.9</v>
      </c>
      <c r="P100">
        <v>3.6</v>
      </c>
      <c r="Q100">
        <v>19.8</v>
      </c>
      <c r="R100">
        <v>22.2</v>
      </c>
      <c r="S100">
        <v>9.5</v>
      </c>
      <c r="T100">
        <v>11.6</v>
      </c>
      <c r="U100">
        <v>6.1</v>
      </c>
      <c r="V100">
        <v>1.5</v>
      </c>
      <c r="W100">
        <v>0.4</v>
      </c>
      <c r="X100">
        <v>43.5</v>
      </c>
      <c r="Y100">
        <v>45</v>
      </c>
      <c r="CT100" t="s">
        <v>103</v>
      </c>
    </row>
    <row r="101" spans="4:98" x14ac:dyDescent="0.25">
      <c r="D101" t="s">
        <v>326</v>
      </c>
      <c r="E101" t="s">
        <v>327</v>
      </c>
      <c r="F101" t="s">
        <v>11</v>
      </c>
      <c r="G101">
        <v>100</v>
      </c>
      <c r="H101">
        <v>4.7</v>
      </c>
      <c r="I101">
        <v>3.4</v>
      </c>
      <c r="J101">
        <v>2</v>
      </c>
      <c r="K101">
        <v>8.8000000000000007</v>
      </c>
      <c r="L101">
        <v>4.0999999999999996</v>
      </c>
      <c r="M101">
        <v>1.4</v>
      </c>
      <c r="N101">
        <v>2.7</v>
      </c>
      <c r="O101">
        <v>2</v>
      </c>
      <c r="P101">
        <v>0</v>
      </c>
      <c r="Q101">
        <v>14.2</v>
      </c>
      <c r="R101">
        <v>26.4</v>
      </c>
      <c r="S101">
        <v>10.1</v>
      </c>
      <c r="T101">
        <v>14.9</v>
      </c>
      <c r="U101">
        <v>4.7</v>
      </c>
      <c r="V101">
        <v>0</v>
      </c>
      <c r="W101">
        <v>0.7</v>
      </c>
      <c r="X101">
        <v>43.1</v>
      </c>
      <c r="Y101">
        <v>47.5</v>
      </c>
      <c r="CT101" t="s">
        <v>104</v>
      </c>
    </row>
    <row r="102" spans="4:98" x14ac:dyDescent="0.25">
      <c r="D102" t="s">
        <v>328</v>
      </c>
      <c r="E102" t="s">
        <v>329</v>
      </c>
      <c r="F102" t="s">
        <v>11</v>
      </c>
      <c r="G102">
        <v>100</v>
      </c>
      <c r="H102">
        <v>3.1</v>
      </c>
      <c r="I102">
        <v>5.5</v>
      </c>
      <c r="J102">
        <v>3.7</v>
      </c>
      <c r="K102">
        <v>4.3</v>
      </c>
      <c r="L102">
        <v>1.8</v>
      </c>
      <c r="M102">
        <v>3.1</v>
      </c>
      <c r="N102">
        <v>3.1</v>
      </c>
      <c r="O102">
        <v>4.9000000000000004</v>
      </c>
      <c r="P102">
        <v>1.2</v>
      </c>
      <c r="Q102">
        <v>16</v>
      </c>
      <c r="R102">
        <v>27.6</v>
      </c>
      <c r="S102">
        <v>6.7</v>
      </c>
      <c r="T102">
        <v>9.1999999999999993</v>
      </c>
      <c r="U102">
        <v>6.7</v>
      </c>
      <c r="V102">
        <v>2.5</v>
      </c>
      <c r="W102">
        <v>0.6</v>
      </c>
      <c r="X102">
        <v>42.8</v>
      </c>
      <c r="Y102">
        <v>46</v>
      </c>
      <c r="CT102" t="s">
        <v>105</v>
      </c>
    </row>
    <row r="103" spans="4:98" x14ac:dyDescent="0.25">
      <c r="D103" t="s">
        <v>330</v>
      </c>
      <c r="E103" t="s">
        <v>331</v>
      </c>
      <c r="F103" t="s">
        <v>11</v>
      </c>
      <c r="G103" t="s">
        <v>18</v>
      </c>
      <c r="H103" t="s">
        <v>18</v>
      </c>
      <c r="I103" t="s">
        <v>18</v>
      </c>
      <c r="J103" t="s">
        <v>18</v>
      </c>
      <c r="K103" t="s">
        <v>18</v>
      </c>
      <c r="L103" t="s">
        <v>18</v>
      </c>
      <c r="M103" t="s">
        <v>18</v>
      </c>
      <c r="N103" t="s">
        <v>18</v>
      </c>
      <c r="O103" t="s">
        <v>18</v>
      </c>
      <c r="P103" t="s">
        <v>18</v>
      </c>
      <c r="Q103" t="s">
        <v>18</v>
      </c>
      <c r="R103" t="s">
        <v>18</v>
      </c>
      <c r="S103" t="s">
        <v>18</v>
      </c>
      <c r="T103" t="s">
        <v>18</v>
      </c>
      <c r="U103" t="s">
        <v>18</v>
      </c>
      <c r="V103" t="s">
        <v>18</v>
      </c>
      <c r="W103" t="s">
        <v>18</v>
      </c>
      <c r="X103" t="s">
        <v>18</v>
      </c>
      <c r="Y103" t="s">
        <v>18</v>
      </c>
      <c r="CT103" t="s">
        <v>106</v>
      </c>
    </row>
    <row r="104" spans="4:98" x14ac:dyDescent="0.25">
      <c r="D104" t="s">
        <v>332</v>
      </c>
      <c r="E104" t="s">
        <v>333</v>
      </c>
      <c r="F104" t="s">
        <v>11</v>
      </c>
      <c r="G104">
        <v>100</v>
      </c>
      <c r="H104">
        <v>4.5</v>
      </c>
      <c r="I104">
        <v>3.4</v>
      </c>
      <c r="J104">
        <v>1.7</v>
      </c>
      <c r="K104">
        <v>7.7</v>
      </c>
      <c r="L104">
        <v>1.1000000000000001</v>
      </c>
      <c r="M104">
        <v>2.6</v>
      </c>
      <c r="N104">
        <v>1.7</v>
      </c>
      <c r="O104">
        <v>2.2999999999999998</v>
      </c>
      <c r="P104">
        <v>1.7</v>
      </c>
      <c r="Q104">
        <v>17</v>
      </c>
      <c r="R104">
        <v>25.9</v>
      </c>
      <c r="S104">
        <v>9.4</v>
      </c>
      <c r="T104">
        <v>12.2</v>
      </c>
      <c r="U104">
        <v>6</v>
      </c>
      <c r="V104">
        <v>2.2999999999999998</v>
      </c>
      <c r="W104">
        <v>0.6</v>
      </c>
      <c r="X104">
        <v>44.7</v>
      </c>
      <c r="Y104">
        <v>48</v>
      </c>
      <c r="CT104" t="s">
        <v>107</v>
      </c>
    </row>
    <row r="105" spans="4:98" x14ac:dyDescent="0.25">
      <c r="D105" t="s">
        <v>334</v>
      </c>
      <c r="E105" t="s">
        <v>335</v>
      </c>
      <c r="F105" t="s">
        <v>11</v>
      </c>
      <c r="G105">
        <v>100</v>
      </c>
      <c r="H105">
        <v>6.3</v>
      </c>
      <c r="I105">
        <v>3.4</v>
      </c>
      <c r="J105">
        <v>2.2000000000000002</v>
      </c>
      <c r="K105">
        <v>5.2</v>
      </c>
      <c r="L105">
        <v>1.1000000000000001</v>
      </c>
      <c r="M105">
        <v>2.2999999999999998</v>
      </c>
      <c r="N105">
        <v>1.7</v>
      </c>
      <c r="O105">
        <v>3.6</v>
      </c>
      <c r="P105">
        <v>4.5999999999999996</v>
      </c>
      <c r="Q105">
        <v>20.3</v>
      </c>
      <c r="R105">
        <v>19.899999999999999</v>
      </c>
      <c r="S105">
        <v>6.9</v>
      </c>
      <c r="T105">
        <v>11</v>
      </c>
      <c r="U105">
        <v>8.1</v>
      </c>
      <c r="V105">
        <v>2.1</v>
      </c>
      <c r="W105">
        <v>1.3</v>
      </c>
      <c r="X105">
        <v>43.2</v>
      </c>
      <c r="Y105">
        <v>44</v>
      </c>
      <c r="CT105" t="s">
        <v>109</v>
      </c>
    </row>
    <row r="106" spans="4:98" x14ac:dyDescent="0.25">
      <c r="D106" t="s">
        <v>334</v>
      </c>
      <c r="E106" t="s">
        <v>336</v>
      </c>
      <c r="F106" t="s">
        <v>75</v>
      </c>
      <c r="G106">
        <v>100</v>
      </c>
      <c r="H106">
        <v>6.3</v>
      </c>
      <c r="I106">
        <v>3.4</v>
      </c>
      <c r="J106">
        <v>2.2000000000000002</v>
      </c>
      <c r="K106">
        <v>5.2</v>
      </c>
      <c r="L106">
        <v>1.1000000000000001</v>
      </c>
      <c r="M106">
        <v>2.2999999999999998</v>
      </c>
      <c r="N106">
        <v>1.7</v>
      </c>
      <c r="O106">
        <v>3.6</v>
      </c>
      <c r="P106">
        <v>4.5999999999999996</v>
      </c>
      <c r="Q106">
        <v>20.3</v>
      </c>
      <c r="R106">
        <v>19.899999999999999</v>
      </c>
      <c r="S106">
        <v>6.9</v>
      </c>
      <c r="T106">
        <v>11</v>
      </c>
      <c r="U106">
        <v>8.1</v>
      </c>
      <c r="V106">
        <v>2.1</v>
      </c>
      <c r="W106">
        <v>1.3</v>
      </c>
      <c r="X106">
        <v>43.2</v>
      </c>
      <c r="Y106">
        <v>44</v>
      </c>
      <c r="CT106" t="s">
        <v>110</v>
      </c>
    </row>
    <row r="107" spans="4:98" x14ac:dyDescent="0.25">
      <c r="D107" t="s">
        <v>337</v>
      </c>
      <c r="E107" t="s">
        <v>338</v>
      </c>
      <c r="F107" t="s">
        <v>11</v>
      </c>
      <c r="G107" t="s">
        <v>18</v>
      </c>
      <c r="H107" t="s">
        <v>18</v>
      </c>
      <c r="I107" t="s">
        <v>18</v>
      </c>
      <c r="J107" t="s">
        <v>18</v>
      </c>
      <c r="K107" t="s">
        <v>18</v>
      </c>
      <c r="L107" t="s">
        <v>18</v>
      </c>
      <c r="M107" t="s">
        <v>18</v>
      </c>
      <c r="N107" t="s">
        <v>18</v>
      </c>
      <c r="O107" t="s">
        <v>18</v>
      </c>
      <c r="P107" t="s">
        <v>18</v>
      </c>
      <c r="Q107" t="s">
        <v>18</v>
      </c>
      <c r="R107" t="s">
        <v>18</v>
      </c>
      <c r="S107" t="s">
        <v>18</v>
      </c>
      <c r="T107" t="s">
        <v>18</v>
      </c>
      <c r="U107" t="s">
        <v>18</v>
      </c>
      <c r="V107" t="s">
        <v>18</v>
      </c>
      <c r="W107" t="s">
        <v>18</v>
      </c>
      <c r="X107" t="s">
        <v>18</v>
      </c>
      <c r="Y107" t="s">
        <v>18</v>
      </c>
      <c r="CT107" t="s">
        <v>111</v>
      </c>
    </row>
    <row r="108" spans="4:98" x14ac:dyDescent="0.25">
      <c r="D108" t="s">
        <v>339</v>
      </c>
      <c r="E108" t="s">
        <v>340</v>
      </c>
      <c r="F108" t="s">
        <v>11</v>
      </c>
      <c r="G108">
        <v>100</v>
      </c>
      <c r="H108">
        <v>6.7</v>
      </c>
      <c r="I108">
        <v>4.4000000000000004</v>
      </c>
      <c r="J108">
        <v>3</v>
      </c>
      <c r="K108">
        <v>7.9</v>
      </c>
      <c r="L108">
        <v>1.9</v>
      </c>
      <c r="M108">
        <v>2.8</v>
      </c>
      <c r="N108">
        <v>2.8</v>
      </c>
      <c r="O108">
        <v>5.0999999999999996</v>
      </c>
      <c r="P108">
        <v>5.5</v>
      </c>
      <c r="Q108">
        <v>25.7</v>
      </c>
      <c r="R108">
        <v>24</v>
      </c>
      <c r="S108">
        <v>4.0999999999999996</v>
      </c>
      <c r="T108">
        <v>4</v>
      </c>
      <c r="U108">
        <v>1.6</v>
      </c>
      <c r="V108">
        <v>0.3</v>
      </c>
      <c r="W108">
        <v>0.1</v>
      </c>
      <c r="X108">
        <v>34.200000000000003</v>
      </c>
      <c r="Y108">
        <v>36</v>
      </c>
      <c r="CT108" t="s">
        <v>112</v>
      </c>
    </row>
    <row r="109" spans="4:98" x14ac:dyDescent="0.25">
      <c r="D109" t="s">
        <v>339</v>
      </c>
      <c r="E109" t="s">
        <v>341</v>
      </c>
      <c r="F109" t="s">
        <v>75</v>
      </c>
      <c r="G109">
        <v>100</v>
      </c>
      <c r="H109">
        <v>6.7</v>
      </c>
      <c r="I109">
        <v>4.4000000000000004</v>
      </c>
      <c r="J109">
        <v>3</v>
      </c>
      <c r="K109">
        <v>7.8</v>
      </c>
      <c r="L109">
        <v>1.9</v>
      </c>
      <c r="M109">
        <v>2.8</v>
      </c>
      <c r="N109">
        <v>3</v>
      </c>
      <c r="O109">
        <v>5</v>
      </c>
      <c r="P109">
        <v>5.5</v>
      </c>
      <c r="Q109">
        <v>26.4</v>
      </c>
      <c r="R109">
        <v>23.5</v>
      </c>
      <c r="S109">
        <v>3.9</v>
      </c>
      <c r="T109">
        <v>3.7</v>
      </c>
      <c r="U109">
        <v>1.8</v>
      </c>
      <c r="V109">
        <v>0.4</v>
      </c>
      <c r="W109">
        <v>0.2</v>
      </c>
      <c r="X109">
        <v>34.299999999999997</v>
      </c>
      <c r="Y109">
        <v>36</v>
      </c>
      <c r="CT109" t="s">
        <v>113</v>
      </c>
    </row>
    <row r="110" spans="4:98" x14ac:dyDescent="0.25">
      <c r="D110" t="s">
        <v>342</v>
      </c>
      <c r="E110" t="s">
        <v>343</v>
      </c>
      <c r="F110" t="s">
        <v>11</v>
      </c>
      <c r="G110">
        <v>100</v>
      </c>
      <c r="H110">
        <v>5.9</v>
      </c>
      <c r="I110">
        <v>2.4</v>
      </c>
      <c r="J110">
        <v>0.6</v>
      </c>
      <c r="K110">
        <v>4.7</v>
      </c>
      <c r="L110">
        <v>1.8</v>
      </c>
      <c r="M110">
        <v>2.4</v>
      </c>
      <c r="N110">
        <v>2.4</v>
      </c>
      <c r="O110">
        <v>4.0999999999999996</v>
      </c>
      <c r="P110">
        <v>3.5</v>
      </c>
      <c r="Q110">
        <v>18.2</v>
      </c>
      <c r="R110">
        <v>22.9</v>
      </c>
      <c r="S110">
        <v>7.6</v>
      </c>
      <c r="T110">
        <v>11.8</v>
      </c>
      <c r="U110">
        <v>7.6</v>
      </c>
      <c r="V110">
        <v>1.8</v>
      </c>
      <c r="W110">
        <v>2.4</v>
      </c>
      <c r="X110">
        <v>45.4</v>
      </c>
      <c r="Y110">
        <v>47</v>
      </c>
      <c r="CT110" t="s">
        <v>114</v>
      </c>
    </row>
    <row r="111" spans="4:98" x14ac:dyDescent="0.25">
      <c r="D111" t="s">
        <v>344</v>
      </c>
      <c r="E111" t="s">
        <v>345</v>
      </c>
      <c r="F111" t="s">
        <v>11</v>
      </c>
      <c r="G111">
        <v>100</v>
      </c>
      <c r="H111">
        <v>3.6</v>
      </c>
      <c r="I111">
        <v>2.9</v>
      </c>
      <c r="J111">
        <v>1.4</v>
      </c>
      <c r="K111">
        <v>2.6</v>
      </c>
      <c r="L111">
        <v>1.4</v>
      </c>
      <c r="M111">
        <v>3.1</v>
      </c>
      <c r="N111">
        <v>6.4</v>
      </c>
      <c r="O111">
        <v>16.2</v>
      </c>
      <c r="P111">
        <v>4.3</v>
      </c>
      <c r="Q111">
        <v>14.3</v>
      </c>
      <c r="R111">
        <v>20.8</v>
      </c>
      <c r="S111">
        <v>8.8000000000000007</v>
      </c>
      <c r="T111">
        <v>9.5</v>
      </c>
      <c r="U111">
        <v>3.6</v>
      </c>
      <c r="V111">
        <v>0.5</v>
      </c>
      <c r="W111">
        <v>0.5</v>
      </c>
      <c r="X111">
        <v>39.200000000000003</v>
      </c>
      <c r="Y111">
        <v>41</v>
      </c>
      <c r="CT111" t="s">
        <v>115</v>
      </c>
    </row>
    <row r="112" spans="4:98" x14ac:dyDescent="0.25">
      <c r="D112" t="s">
        <v>346</v>
      </c>
      <c r="E112" t="s">
        <v>347</v>
      </c>
      <c r="F112" t="s">
        <v>11</v>
      </c>
      <c r="G112">
        <v>100</v>
      </c>
      <c r="H112">
        <v>3.1</v>
      </c>
      <c r="I112">
        <v>2.9</v>
      </c>
      <c r="J112">
        <v>1.3</v>
      </c>
      <c r="K112">
        <v>5.4</v>
      </c>
      <c r="L112">
        <v>1.7</v>
      </c>
      <c r="M112">
        <v>2.2999999999999998</v>
      </c>
      <c r="N112">
        <v>1.5</v>
      </c>
      <c r="O112">
        <v>3.9</v>
      </c>
      <c r="P112">
        <v>2.7</v>
      </c>
      <c r="Q112">
        <v>14.5</v>
      </c>
      <c r="R112">
        <v>25.8</v>
      </c>
      <c r="S112">
        <v>8.6999999999999993</v>
      </c>
      <c r="T112">
        <v>16.399999999999999</v>
      </c>
      <c r="U112">
        <v>8.9</v>
      </c>
      <c r="V112">
        <v>0.4</v>
      </c>
      <c r="W112">
        <v>0.6</v>
      </c>
      <c r="X112">
        <v>47</v>
      </c>
      <c r="Y112">
        <v>50</v>
      </c>
      <c r="CT112" t="s">
        <v>116</v>
      </c>
    </row>
    <row r="113" spans="4:98" x14ac:dyDescent="0.25">
      <c r="D113" t="s">
        <v>348</v>
      </c>
      <c r="E113" t="s">
        <v>349</v>
      </c>
      <c r="F113" t="s">
        <v>11</v>
      </c>
      <c r="G113">
        <v>100</v>
      </c>
      <c r="H113">
        <v>4.7</v>
      </c>
      <c r="I113">
        <v>5.3</v>
      </c>
      <c r="J113">
        <v>3.3</v>
      </c>
      <c r="K113">
        <v>2</v>
      </c>
      <c r="L113">
        <v>0</v>
      </c>
      <c r="M113">
        <v>2</v>
      </c>
      <c r="N113">
        <v>2.7</v>
      </c>
      <c r="O113">
        <v>7.3</v>
      </c>
      <c r="P113">
        <v>3.3</v>
      </c>
      <c r="Q113">
        <v>18.7</v>
      </c>
      <c r="R113">
        <v>26</v>
      </c>
      <c r="S113">
        <v>13.3</v>
      </c>
      <c r="T113">
        <v>6.7</v>
      </c>
      <c r="U113">
        <v>3.3</v>
      </c>
      <c r="V113">
        <v>1.3</v>
      </c>
      <c r="W113">
        <v>0</v>
      </c>
      <c r="X113">
        <v>41.7</v>
      </c>
      <c r="Y113">
        <v>45</v>
      </c>
      <c r="CT113" t="s">
        <v>117</v>
      </c>
    </row>
    <row r="114" spans="4:98" x14ac:dyDescent="0.25">
      <c r="D114" t="s">
        <v>350</v>
      </c>
      <c r="E114" t="s">
        <v>351</v>
      </c>
      <c r="F114" t="s">
        <v>75</v>
      </c>
      <c r="G114">
        <v>100</v>
      </c>
      <c r="H114">
        <v>6.4</v>
      </c>
      <c r="I114">
        <v>3</v>
      </c>
      <c r="J114">
        <v>1.4</v>
      </c>
      <c r="K114">
        <v>4.3</v>
      </c>
      <c r="L114">
        <v>0.8</v>
      </c>
      <c r="M114">
        <v>1.6</v>
      </c>
      <c r="N114">
        <v>1.7</v>
      </c>
      <c r="O114">
        <v>7</v>
      </c>
      <c r="P114">
        <v>11</v>
      </c>
      <c r="Q114">
        <v>26.3</v>
      </c>
      <c r="R114">
        <v>18.2</v>
      </c>
      <c r="S114">
        <v>4.8</v>
      </c>
      <c r="T114">
        <v>6.8</v>
      </c>
      <c r="U114">
        <v>4.5</v>
      </c>
      <c r="V114">
        <v>1.4</v>
      </c>
      <c r="W114">
        <v>1</v>
      </c>
      <c r="X114">
        <v>38.5</v>
      </c>
      <c r="Y114">
        <v>37</v>
      </c>
      <c r="CT114" t="s">
        <v>118</v>
      </c>
    </row>
    <row r="115" spans="4:98" x14ac:dyDescent="0.25">
      <c r="D115" t="s">
        <v>352</v>
      </c>
      <c r="E115" t="s">
        <v>353</v>
      </c>
      <c r="F115" t="s">
        <v>75</v>
      </c>
      <c r="G115">
        <v>100</v>
      </c>
      <c r="H115">
        <v>5.4</v>
      </c>
      <c r="I115">
        <v>2.7</v>
      </c>
      <c r="J115">
        <v>1.7</v>
      </c>
      <c r="K115">
        <v>4.8</v>
      </c>
      <c r="L115">
        <v>1</v>
      </c>
      <c r="M115">
        <v>2.4</v>
      </c>
      <c r="N115">
        <v>1.8</v>
      </c>
      <c r="O115">
        <v>5.5</v>
      </c>
      <c r="P115">
        <v>6</v>
      </c>
      <c r="Q115">
        <v>22.8</v>
      </c>
      <c r="R115">
        <v>21.3</v>
      </c>
      <c r="S115">
        <v>7.2</v>
      </c>
      <c r="T115">
        <v>9.6</v>
      </c>
      <c r="U115">
        <v>5.8</v>
      </c>
      <c r="V115">
        <v>1.3</v>
      </c>
      <c r="W115">
        <v>0.7</v>
      </c>
      <c r="X115">
        <v>41.7</v>
      </c>
      <c r="Y115">
        <v>42</v>
      </c>
      <c r="CT115" t="s">
        <v>119</v>
      </c>
    </row>
    <row r="116" spans="4:98" x14ac:dyDescent="0.25">
      <c r="D116" t="s">
        <v>354</v>
      </c>
      <c r="E116" t="s">
        <v>355</v>
      </c>
      <c r="F116" t="s">
        <v>11</v>
      </c>
      <c r="G116">
        <v>100</v>
      </c>
      <c r="H116">
        <v>4.8</v>
      </c>
      <c r="I116">
        <v>4.2</v>
      </c>
      <c r="J116">
        <v>2.1</v>
      </c>
      <c r="K116">
        <v>5.3</v>
      </c>
      <c r="L116">
        <v>0</v>
      </c>
      <c r="M116">
        <v>1.6</v>
      </c>
      <c r="N116">
        <v>1.6</v>
      </c>
      <c r="O116">
        <v>1.6</v>
      </c>
      <c r="P116">
        <v>1.1000000000000001</v>
      </c>
      <c r="Q116">
        <v>16.399999999999999</v>
      </c>
      <c r="R116">
        <v>28.6</v>
      </c>
      <c r="S116">
        <v>6.3</v>
      </c>
      <c r="T116">
        <v>16.399999999999999</v>
      </c>
      <c r="U116">
        <v>7.4</v>
      </c>
      <c r="V116">
        <v>2.1</v>
      </c>
      <c r="W116">
        <v>0.5</v>
      </c>
      <c r="X116">
        <v>46.8</v>
      </c>
      <c r="Y116">
        <v>49</v>
      </c>
      <c r="CT116" t="s">
        <v>120</v>
      </c>
    </row>
    <row r="117" spans="4:98" x14ac:dyDescent="0.25">
      <c r="D117" t="s">
        <v>356</v>
      </c>
      <c r="E117" t="s">
        <v>357</v>
      </c>
      <c r="F117" t="s">
        <v>75</v>
      </c>
      <c r="G117">
        <v>100</v>
      </c>
      <c r="H117">
        <v>6.2</v>
      </c>
      <c r="I117">
        <v>2.9</v>
      </c>
      <c r="J117">
        <v>1.9</v>
      </c>
      <c r="K117">
        <v>6.3</v>
      </c>
      <c r="L117">
        <v>1.2</v>
      </c>
      <c r="M117">
        <v>1.7</v>
      </c>
      <c r="N117">
        <v>2.7</v>
      </c>
      <c r="O117">
        <v>4.8</v>
      </c>
      <c r="P117">
        <v>6.8</v>
      </c>
      <c r="Q117">
        <v>22.3</v>
      </c>
      <c r="R117">
        <v>19.5</v>
      </c>
      <c r="S117">
        <v>6.1</v>
      </c>
      <c r="T117">
        <v>8.3000000000000007</v>
      </c>
      <c r="U117">
        <v>6.2</v>
      </c>
      <c r="V117">
        <v>2.2000000000000002</v>
      </c>
      <c r="W117">
        <v>0.9</v>
      </c>
      <c r="X117">
        <v>40.6</v>
      </c>
      <c r="Y117">
        <v>40</v>
      </c>
      <c r="CT117" t="s">
        <v>121</v>
      </c>
    </row>
    <row r="118" spans="4:98" x14ac:dyDescent="0.25">
      <c r="D118" t="s">
        <v>358</v>
      </c>
      <c r="E118" t="s">
        <v>359</v>
      </c>
      <c r="F118" t="s">
        <v>75</v>
      </c>
      <c r="G118">
        <v>100</v>
      </c>
      <c r="H118">
        <v>7</v>
      </c>
      <c r="I118">
        <v>3.3</v>
      </c>
      <c r="J118">
        <v>2</v>
      </c>
      <c r="K118">
        <v>5.8</v>
      </c>
      <c r="L118">
        <v>1</v>
      </c>
      <c r="M118">
        <v>2.5</v>
      </c>
      <c r="N118">
        <v>2.4</v>
      </c>
      <c r="O118">
        <v>5.9</v>
      </c>
      <c r="P118">
        <v>7</v>
      </c>
      <c r="Q118">
        <v>20.399999999999999</v>
      </c>
      <c r="R118">
        <v>20.2</v>
      </c>
      <c r="S118">
        <v>6.5</v>
      </c>
      <c r="T118">
        <v>8.5</v>
      </c>
      <c r="U118">
        <v>5.5</v>
      </c>
      <c r="V118">
        <v>1.4</v>
      </c>
      <c r="W118">
        <v>0.9</v>
      </c>
      <c r="X118">
        <v>39.6</v>
      </c>
      <c r="Y118">
        <v>40</v>
      </c>
      <c r="CT118" t="s">
        <v>122</v>
      </c>
    </row>
    <row r="119" spans="4:98" x14ac:dyDescent="0.25">
      <c r="D119" t="s">
        <v>360</v>
      </c>
      <c r="E119" t="s">
        <v>361</v>
      </c>
      <c r="F119" t="s">
        <v>75</v>
      </c>
      <c r="G119">
        <v>100</v>
      </c>
      <c r="H119">
        <v>4.9000000000000004</v>
      </c>
      <c r="I119">
        <v>3.1</v>
      </c>
      <c r="J119">
        <v>2</v>
      </c>
      <c r="K119">
        <v>6.6</v>
      </c>
      <c r="L119">
        <v>1.5</v>
      </c>
      <c r="M119">
        <v>2.6</v>
      </c>
      <c r="N119">
        <v>2</v>
      </c>
      <c r="O119">
        <v>4.0999999999999996</v>
      </c>
      <c r="P119">
        <v>4.2</v>
      </c>
      <c r="Q119">
        <v>18.899999999999999</v>
      </c>
      <c r="R119">
        <v>24.8</v>
      </c>
      <c r="S119">
        <v>6.6</v>
      </c>
      <c r="T119">
        <v>10.4</v>
      </c>
      <c r="U119">
        <v>5.7</v>
      </c>
      <c r="V119">
        <v>1.8</v>
      </c>
      <c r="W119">
        <v>0.8</v>
      </c>
      <c r="X119">
        <v>42.4</v>
      </c>
      <c r="Y119">
        <v>45</v>
      </c>
      <c r="CT119" t="s">
        <v>123</v>
      </c>
    </row>
    <row r="120" spans="4:98" x14ac:dyDescent="0.25">
      <c r="D120" t="s">
        <v>362</v>
      </c>
      <c r="E120" t="s">
        <v>363</v>
      </c>
      <c r="F120" t="s">
        <v>75</v>
      </c>
      <c r="G120">
        <v>100</v>
      </c>
      <c r="H120">
        <v>4.5999999999999996</v>
      </c>
      <c r="I120">
        <v>3.6</v>
      </c>
      <c r="J120">
        <v>2.2000000000000002</v>
      </c>
      <c r="K120">
        <v>6.5</v>
      </c>
      <c r="L120">
        <v>1.3</v>
      </c>
      <c r="M120">
        <v>2.9</v>
      </c>
      <c r="N120">
        <v>2.6</v>
      </c>
      <c r="O120">
        <v>4.9000000000000004</v>
      </c>
      <c r="P120">
        <v>4.9000000000000004</v>
      </c>
      <c r="Q120">
        <v>18.899999999999999</v>
      </c>
      <c r="R120">
        <v>21.7</v>
      </c>
      <c r="S120">
        <v>6.8</v>
      </c>
      <c r="T120">
        <v>10.4</v>
      </c>
      <c r="U120">
        <v>6.7</v>
      </c>
      <c r="V120">
        <v>1.8</v>
      </c>
      <c r="W120">
        <v>0.5</v>
      </c>
      <c r="X120">
        <v>41.8</v>
      </c>
      <c r="Y120">
        <v>43</v>
      </c>
      <c r="CT120" t="s">
        <v>124</v>
      </c>
    </row>
    <row r="121" spans="4:98" x14ac:dyDescent="0.25">
      <c r="D121" t="s">
        <v>364</v>
      </c>
      <c r="E121" t="s">
        <v>365</v>
      </c>
      <c r="F121" t="s">
        <v>11</v>
      </c>
      <c r="G121">
        <v>100</v>
      </c>
      <c r="H121">
        <v>6</v>
      </c>
      <c r="I121">
        <v>4</v>
      </c>
      <c r="J121">
        <v>1.4</v>
      </c>
      <c r="K121">
        <v>3.7</v>
      </c>
      <c r="L121">
        <v>1.7</v>
      </c>
      <c r="M121">
        <v>2.8</v>
      </c>
      <c r="N121">
        <v>2.6</v>
      </c>
      <c r="O121">
        <v>2.2999999999999998</v>
      </c>
      <c r="P121">
        <v>2.8</v>
      </c>
      <c r="Q121">
        <v>14.5</v>
      </c>
      <c r="R121">
        <v>25.6</v>
      </c>
      <c r="S121">
        <v>12.2</v>
      </c>
      <c r="T121">
        <v>11.6</v>
      </c>
      <c r="U121">
        <v>6.8</v>
      </c>
      <c r="V121">
        <v>2</v>
      </c>
      <c r="W121">
        <v>0</v>
      </c>
      <c r="X121">
        <v>45.1</v>
      </c>
      <c r="Y121">
        <v>50</v>
      </c>
      <c r="CT121" t="s">
        <v>125</v>
      </c>
    </row>
    <row r="122" spans="4:98" x14ac:dyDescent="0.25">
      <c r="D122" t="s">
        <v>366</v>
      </c>
      <c r="E122" t="s">
        <v>367</v>
      </c>
      <c r="F122" t="s">
        <v>11</v>
      </c>
      <c r="G122" t="s">
        <v>18</v>
      </c>
      <c r="H122" t="s">
        <v>18</v>
      </c>
      <c r="I122" t="s">
        <v>18</v>
      </c>
      <c r="J122" t="s">
        <v>18</v>
      </c>
      <c r="K122" t="s">
        <v>18</v>
      </c>
      <c r="L122" t="s">
        <v>18</v>
      </c>
      <c r="M122" t="s">
        <v>18</v>
      </c>
      <c r="N122" t="s">
        <v>18</v>
      </c>
      <c r="O122" t="s">
        <v>18</v>
      </c>
      <c r="P122" t="s">
        <v>18</v>
      </c>
      <c r="Q122" t="s">
        <v>18</v>
      </c>
      <c r="R122" t="s">
        <v>18</v>
      </c>
      <c r="S122" t="s">
        <v>18</v>
      </c>
      <c r="T122" t="s">
        <v>18</v>
      </c>
      <c r="U122" t="s">
        <v>18</v>
      </c>
      <c r="V122" t="s">
        <v>18</v>
      </c>
      <c r="W122" t="s">
        <v>18</v>
      </c>
      <c r="X122" t="s">
        <v>18</v>
      </c>
      <c r="Y122" t="s">
        <v>18</v>
      </c>
      <c r="CT122" t="s">
        <v>126</v>
      </c>
    </row>
    <row r="123" spans="4:98" x14ac:dyDescent="0.25">
      <c r="D123" t="s">
        <v>368</v>
      </c>
      <c r="E123" t="s">
        <v>369</v>
      </c>
      <c r="F123" t="s">
        <v>11</v>
      </c>
      <c r="G123">
        <v>100</v>
      </c>
      <c r="H123">
        <v>2.5</v>
      </c>
      <c r="I123">
        <v>2.1</v>
      </c>
      <c r="J123">
        <v>1.6</v>
      </c>
      <c r="K123">
        <v>7.8</v>
      </c>
      <c r="L123">
        <v>0.8</v>
      </c>
      <c r="M123">
        <v>1.6</v>
      </c>
      <c r="N123">
        <v>1.6</v>
      </c>
      <c r="O123">
        <v>3.3</v>
      </c>
      <c r="P123">
        <v>2.5</v>
      </c>
      <c r="Q123">
        <v>16.5</v>
      </c>
      <c r="R123">
        <v>24.7</v>
      </c>
      <c r="S123">
        <v>9.5</v>
      </c>
      <c r="T123">
        <v>15.2</v>
      </c>
      <c r="U123">
        <v>9.1</v>
      </c>
      <c r="V123">
        <v>0.8</v>
      </c>
      <c r="W123">
        <v>0.4</v>
      </c>
      <c r="X123">
        <v>46.7</v>
      </c>
      <c r="Y123">
        <v>50</v>
      </c>
      <c r="CT123" t="s">
        <v>127</v>
      </c>
    </row>
    <row r="124" spans="4:98" x14ac:dyDescent="0.25">
      <c r="D124" t="s">
        <v>370</v>
      </c>
      <c r="E124" t="s">
        <v>371</v>
      </c>
      <c r="F124" t="s">
        <v>11</v>
      </c>
      <c r="G124">
        <v>100</v>
      </c>
      <c r="H124">
        <v>5.5</v>
      </c>
      <c r="I124">
        <v>3.7</v>
      </c>
      <c r="J124">
        <v>2.6</v>
      </c>
      <c r="K124">
        <v>6.7</v>
      </c>
      <c r="L124">
        <v>1.5</v>
      </c>
      <c r="M124">
        <v>1.8</v>
      </c>
      <c r="N124">
        <v>1.4</v>
      </c>
      <c r="O124">
        <v>4.3</v>
      </c>
      <c r="P124">
        <v>3.7</v>
      </c>
      <c r="Q124">
        <v>18.3</v>
      </c>
      <c r="R124">
        <v>22.2</v>
      </c>
      <c r="S124">
        <v>9.4</v>
      </c>
      <c r="T124">
        <v>11.6</v>
      </c>
      <c r="U124">
        <v>6.4</v>
      </c>
      <c r="V124">
        <v>0.9</v>
      </c>
      <c r="W124">
        <v>0.2</v>
      </c>
      <c r="X124">
        <v>42.4</v>
      </c>
      <c r="Y124">
        <v>45</v>
      </c>
      <c r="CT124" t="s">
        <v>128</v>
      </c>
    </row>
    <row r="125" spans="4:98" x14ac:dyDescent="0.25">
      <c r="D125" t="s">
        <v>372</v>
      </c>
      <c r="E125" t="s">
        <v>373</v>
      </c>
      <c r="F125" t="s">
        <v>11</v>
      </c>
      <c r="G125">
        <v>100</v>
      </c>
      <c r="H125">
        <v>5.6</v>
      </c>
      <c r="I125">
        <v>3.4</v>
      </c>
      <c r="J125">
        <v>2.2999999999999998</v>
      </c>
      <c r="K125">
        <v>6.4</v>
      </c>
      <c r="L125">
        <v>1.5</v>
      </c>
      <c r="M125">
        <v>2.7</v>
      </c>
      <c r="N125">
        <v>2</v>
      </c>
      <c r="O125">
        <v>5.2</v>
      </c>
      <c r="P125">
        <v>5.6</v>
      </c>
      <c r="Q125">
        <v>21.7</v>
      </c>
      <c r="R125">
        <v>22.2</v>
      </c>
      <c r="S125">
        <v>6.3</v>
      </c>
      <c r="T125">
        <v>8.3000000000000007</v>
      </c>
      <c r="U125">
        <v>4.5999999999999996</v>
      </c>
      <c r="V125">
        <v>1.3</v>
      </c>
      <c r="W125">
        <v>0.8</v>
      </c>
      <c r="X125">
        <v>39.700000000000003</v>
      </c>
      <c r="Y125">
        <v>41</v>
      </c>
    </row>
    <row r="126" spans="4:98" x14ac:dyDescent="0.25">
      <c r="D126" t="s">
        <v>372</v>
      </c>
      <c r="E126" t="s">
        <v>374</v>
      </c>
      <c r="F126" t="s">
        <v>75</v>
      </c>
      <c r="G126">
        <v>100</v>
      </c>
      <c r="H126">
        <v>5.6</v>
      </c>
      <c r="I126">
        <v>3.4</v>
      </c>
      <c r="J126">
        <v>2.2999999999999998</v>
      </c>
      <c r="K126">
        <v>6.4</v>
      </c>
      <c r="L126">
        <v>1.5</v>
      </c>
      <c r="M126">
        <v>2.7</v>
      </c>
      <c r="N126">
        <v>2</v>
      </c>
      <c r="O126">
        <v>5.2</v>
      </c>
      <c r="P126">
        <v>5.6</v>
      </c>
      <c r="Q126">
        <v>21.7</v>
      </c>
      <c r="R126">
        <v>22.2</v>
      </c>
      <c r="S126">
        <v>6.3</v>
      </c>
      <c r="T126">
        <v>8.3000000000000007</v>
      </c>
      <c r="U126">
        <v>4.5999999999999996</v>
      </c>
      <c r="V126">
        <v>1.3</v>
      </c>
      <c r="W126">
        <v>0.8</v>
      </c>
      <c r="X126">
        <v>39.700000000000003</v>
      </c>
      <c r="Y126">
        <v>41</v>
      </c>
    </row>
    <row r="127" spans="4:98" x14ac:dyDescent="0.25">
      <c r="D127" t="s">
        <v>375</v>
      </c>
      <c r="E127" t="s">
        <v>376</v>
      </c>
      <c r="F127" t="s">
        <v>11</v>
      </c>
      <c r="G127">
        <v>100</v>
      </c>
      <c r="H127">
        <v>3.8</v>
      </c>
      <c r="I127">
        <v>1.3</v>
      </c>
      <c r="J127">
        <v>1.3</v>
      </c>
      <c r="K127">
        <v>3.4</v>
      </c>
      <c r="L127">
        <v>2.1</v>
      </c>
      <c r="M127">
        <v>1.3</v>
      </c>
      <c r="N127">
        <v>0.9</v>
      </c>
      <c r="O127">
        <v>3.4</v>
      </c>
      <c r="P127">
        <v>1.7</v>
      </c>
      <c r="Q127">
        <v>15.8</v>
      </c>
      <c r="R127">
        <v>19.7</v>
      </c>
      <c r="S127">
        <v>12.4</v>
      </c>
      <c r="T127">
        <v>12.4</v>
      </c>
      <c r="U127">
        <v>9.8000000000000007</v>
      </c>
      <c r="V127">
        <v>7.7</v>
      </c>
      <c r="W127">
        <v>3</v>
      </c>
      <c r="X127">
        <v>52.3</v>
      </c>
      <c r="Y127">
        <v>56</v>
      </c>
    </row>
    <row r="128" spans="4:98" x14ac:dyDescent="0.25">
      <c r="D128" t="s">
        <v>377</v>
      </c>
      <c r="E128" t="s">
        <v>378</v>
      </c>
      <c r="F128" t="s">
        <v>11</v>
      </c>
      <c r="G128">
        <v>100</v>
      </c>
      <c r="H128">
        <v>5.9</v>
      </c>
      <c r="I128">
        <v>3.1</v>
      </c>
      <c r="J128">
        <v>3.6</v>
      </c>
      <c r="K128">
        <v>4.9000000000000004</v>
      </c>
      <c r="L128">
        <v>0.8</v>
      </c>
      <c r="M128">
        <v>1.8</v>
      </c>
      <c r="N128">
        <v>2</v>
      </c>
      <c r="O128">
        <v>5.0999999999999996</v>
      </c>
      <c r="P128">
        <v>5.4</v>
      </c>
      <c r="Q128">
        <v>23</v>
      </c>
      <c r="R128">
        <v>26.1</v>
      </c>
      <c r="S128">
        <v>6.6</v>
      </c>
      <c r="T128">
        <v>6.9</v>
      </c>
      <c r="U128">
        <v>3.6</v>
      </c>
      <c r="V128">
        <v>1</v>
      </c>
      <c r="W128">
        <v>0.3</v>
      </c>
      <c r="X128">
        <v>39.9</v>
      </c>
      <c r="Y128">
        <v>42</v>
      </c>
    </row>
    <row r="129" spans="4:25" x14ac:dyDescent="0.25">
      <c r="D129" t="s">
        <v>379</v>
      </c>
      <c r="E129" t="s">
        <v>380</v>
      </c>
      <c r="F129" t="s">
        <v>11</v>
      </c>
      <c r="G129">
        <v>100</v>
      </c>
      <c r="H129">
        <v>5.5</v>
      </c>
      <c r="I129">
        <v>2.2999999999999998</v>
      </c>
      <c r="J129">
        <v>1.8</v>
      </c>
      <c r="K129">
        <v>4.5</v>
      </c>
      <c r="L129">
        <v>0.6</v>
      </c>
      <c r="M129">
        <v>1.5</v>
      </c>
      <c r="N129">
        <v>1.8</v>
      </c>
      <c r="O129">
        <v>3.6</v>
      </c>
      <c r="P129">
        <v>4.4000000000000004</v>
      </c>
      <c r="Q129">
        <v>18</v>
      </c>
      <c r="R129">
        <v>21.8</v>
      </c>
      <c r="S129">
        <v>7.7</v>
      </c>
      <c r="T129">
        <v>12.7</v>
      </c>
      <c r="U129">
        <v>8.9</v>
      </c>
      <c r="V129">
        <v>3.3</v>
      </c>
      <c r="W129">
        <v>1.7</v>
      </c>
      <c r="X129">
        <v>46.7</v>
      </c>
      <c r="Y129">
        <v>48</v>
      </c>
    </row>
    <row r="130" spans="4:25" x14ac:dyDescent="0.25">
      <c r="D130" t="s">
        <v>379</v>
      </c>
      <c r="E130" t="s">
        <v>381</v>
      </c>
      <c r="F130" t="s">
        <v>75</v>
      </c>
      <c r="G130">
        <v>100</v>
      </c>
      <c r="H130">
        <v>5.0999999999999996</v>
      </c>
      <c r="I130">
        <v>2.5</v>
      </c>
      <c r="J130">
        <v>1.7</v>
      </c>
      <c r="K130">
        <v>4.2</v>
      </c>
      <c r="L130">
        <v>0.8</v>
      </c>
      <c r="M130">
        <v>1.7</v>
      </c>
      <c r="N130">
        <v>2.2000000000000002</v>
      </c>
      <c r="O130">
        <v>5</v>
      </c>
      <c r="P130">
        <v>4.4000000000000004</v>
      </c>
      <c r="Q130">
        <v>16.8</v>
      </c>
      <c r="R130">
        <v>22.3</v>
      </c>
      <c r="S130">
        <v>7.9</v>
      </c>
      <c r="T130">
        <v>12.5</v>
      </c>
      <c r="U130">
        <v>8.1999999999999993</v>
      </c>
      <c r="V130">
        <v>3</v>
      </c>
      <c r="W130">
        <v>1.8</v>
      </c>
      <c r="X130">
        <v>46.1</v>
      </c>
      <c r="Y130">
        <v>48</v>
      </c>
    </row>
    <row r="131" spans="4:25" x14ac:dyDescent="0.25">
      <c r="D131" t="s">
        <v>382</v>
      </c>
      <c r="E131" t="s">
        <v>383</v>
      </c>
      <c r="F131" t="s">
        <v>11</v>
      </c>
      <c r="G131">
        <v>100</v>
      </c>
      <c r="H131">
        <v>2.2999999999999998</v>
      </c>
      <c r="I131">
        <v>1.2</v>
      </c>
      <c r="J131">
        <v>1.2</v>
      </c>
      <c r="K131">
        <v>7</v>
      </c>
      <c r="L131">
        <v>1.2</v>
      </c>
      <c r="M131">
        <v>2.9</v>
      </c>
      <c r="N131">
        <v>2.9</v>
      </c>
      <c r="O131">
        <v>3.5</v>
      </c>
      <c r="P131">
        <v>0.6</v>
      </c>
      <c r="Q131">
        <v>11</v>
      </c>
      <c r="R131">
        <v>28.5</v>
      </c>
      <c r="S131">
        <v>8.1</v>
      </c>
      <c r="T131">
        <v>14.5</v>
      </c>
      <c r="U131">
        <v>13.4</v>
      </c>
      <c r="V131">
        <v>1.2</v>
      </c>
      <c r="W131">
        <v>0.6</v>
      </c>
      <c r="X131">
        <v>49.2</v>
      </c>
      <c r="Y131">
        <v>54</v>
      </c>
    </row>
    <row r="132" spans="4:25" x14ac:dyDescent="0.25">
      <c r="D132" t="s">
        <v>384</v>
      </c>
      <c r="E132" t="s">
        <v>385</v>
      </c>
      <c r="F132" t="s">
        <v>11</v>
      </c>
      <c r="G132">
        <v>100</v>
      </c>
      <c r="H132">
        <v>2.7</v>
      </c>
      <c r="I132">
        <v>2.7</v>
      </c>
      <c r="J132">
        <v>2</v>
      </c>
      <c r="K132">
        <v>5.2</v>
      </c>
      <c r="L132">
        <v>1.2</v>
      </c>
      <c r="M132">
        <v>2.5</v>
      </c>
      <c r="N132">
        <v>1.7</v>
      </c>
      <c r="O132">
        <v>2.5</v>
      </c>
      <c r="P132">
        <v>3.5</v>
      </c>
      <c r="Q132">
        <v>16.3</v>
      </c>
      <c r="R132">
        <v>29.1</v>
      </c>
      <c r="S132">
        <v>8.1</v>
      </c>
      <c r="T132">
        <v>16</v>
      </c>
      <c r="U132">
        <v>5.4</v>
      </c>
      <c r="V132">
        <v>1</v>
      </c>
      <c r="W132">
        <v>0</v>
      </c>
      <c r="X132">
        <v>46</v>
      </c>
      <c r="Y132">
        <v>49</v>
      </c>
    </row>
    <row r="133" spans="4:25" x14ac:dyDescent="0.25">
      <c r="D133" t="s">
        <v>386</v>
      </c>
      <c r="E133" t="s">
        <v>387</v>
      </c>
      <c r="F133" t="s">
        <v>11</v>
      </c>
      <c r="G133">
        <v>100</v>
      </c>
      <c r="H133">
        <v>3</v>
      </c>
      <c r="I133">
        <v>2</v>
      </c>
      <c r="J133">
        <v>2.4</v>
      </c>
      <c r="K133">
        <v>7.3</v>
      </c>
      <c r="L133">
        <v>1.8</v>
      </c>
      <c r="M133">
        <v>2.6</v>
      </c>
      <c r="N133">
        <v>2.2000000000000002</v>
      </c>
      <c r="O133">
        <v>3</v>
      </c>
      <c r="P133">
        <v>2.8</v>
      </c>
      <c r="Q133">
        <v>12.8</v>
      </c>
      <c r="R133">
        <v>28.4</v>
      </c>
      <c r="S133">
        <v>7.7</v>
      </c>
      <c r="T133">
        <v>12</v>
      </c>
      <c r="U133">
        <v>9.5</v>
      </c>
      <c r="V133">
        <v>1.4</v>
      </c>
      <c r="W133">
        <v>0.8</v>
      </c>
      <c r="X133">
        <v>45.9</v>
      </c>
      <c r="Y133">
        <v>48</v>
      </c>
    </row>
    <row r="134" spans="4:25" x14ac:dyDescent="0.25">
      <c r="D134" t="s">
        <v>388</v>
      </c>
      <c r="E134" t="s">
        <v>389</v>
      </c>
      <c r="F134" t="s">
        <v>11</v>
      </c>
      <c r="G134">
        <v>100</v>
      </c>
      <c r="H134">
        <v>5</v>
      </c>
      <c r="I134">
        <v>2.7</v>
      </c>
      <c r="J134">
        <v>1.6</v>
      </c>
      <c r="K134">
        <v>4.7</v>
      </c>
      <c r="L134">
        <v>1.1000000000000001</v>
      </c>
      <c r="M134">
        <v>2.1</v>
      </c>
      <c r="N134">
        <v>2.2000000000000002</v>
      </c>
      <c r="O134">
        <v>5.0999999999999996</v>
      </c>
      <c r="P134">
        <v>6.2</v>
      </c>
      <c r="Q134">
        <v>18.5</v>
      </c>
      <c r="R134">
        <v>19.3</v>
      </c>
      <c r="S134">
        <v>7.4</v>
      </c>
      <c r="T134">
        <v>11.3</v>
      </c>
      <c r="U134">
        <v>8.8000000000000007</v>
      </c>
      <c r="V134">
        <v>2.8</v>
      </c>
      <c r="W134">
        <v>1.3</v>
      </c>
      <c r="X134">
        <v>44.5</v>
      </c>
      <c r="Y134">
        <v>45</v>
      </c>
    </row>
    <row r="135" spans="4:25" x14ac:dyDescent="0.25">
      <c r="D135" t="s">
        <v>390</v>
      </c>
      <c r="E135" t="s">
        <v>391</v>
      </c>
      <c r="F135" t="s">
        <v>75</v>
      </c>
      <c r="G135">
        <v>100</v>
      </c>
      <c r="H135">
        <v>5.4</v>
      </c>
      <c r="I135">
        <v>2.7</v>
      </c>
      <c r="J135">
        <v>1.6</v>
      </c>
      <c r="K135">
        <v>4.9000000000000004</v>
      </c>
      <c r="L135">
        <v>1.1000000000000001</v>
      </c>
      <c r="M135">
        <v>2.2999999999999998</v>
      </c>
      <c r="N135">
        <v>2.2999999999999998</v>
      </c>
      <c r="O135">
        <v>5.3</v>
      </c>
      <c r="P135">
        <v>6.7</v>
      </c>
      <c r="Q135">
        <v>19.399999999999999</v>
      </c>
      <c r="R135">
        <v>19.100000000000001</v>
      </c>
      <c r="S135">
        <v>7.3</v>
      </c>
      <c r="T135">
        <v>10.4</v>
      </c>
      <c r="U135">
        <v>8.3000000000000007</v>
      </c>
      <c r="V135">
        <v>2.4</v>
      </c>
      <c r="W135">
        <v>0.9</v>
      </c>
      <c r="X135">
        <v>43.3</v>
      </c>
      <c r="Y135">
        <v>43</v>
      </c>
    </row>
    <row r="136" spans="4:25" x14ac:dyDescent="0.25">
      <c r="D136" t="s">
        <v>392</v>
      </c>
      <c r="E136" t="s">
        <v>393</v>
      </c>
      <c r="F136" t="s">
        <v>75</v>
      </c>
      <c r="G136">
        <v>100</v>
      </c>
      <c r="H136">
        <v>6.3</v>
      </c>
      <c r="I136">
        <v>4</v>
      </c>
      <c r="J136">
        <v>2.2000000000000002</v>
      </c>
      <c r="K136">
        <v>5.9</v>
      </c>
      <c r="L136">
        <v>1.3</v>
      </c>
      <c r="M136">
        <v>2.2999999999999998</v>
      </c>
      <c r="N136">
        <v>1.9</v>
      </c>
      <c r="O136">
        <v>4.3</v>
      </c>
      <c r="P136">
        <v>4.9000000000000004</v>
      </c>
      <c r="Q136">
        <v>22.5</v>
      </c>
      <c r="R136">
        <v>18.7</v>
      </c>
      <c r="S136">
        <v>5.7</v>
      </c>
      <c r="T136">
        <v>9.6</v>
      </c>
      <c r="U136">
        <v>6.6</v>
      </c>
      <c r="V136">
        <v>2.2999999999999998</v>
      </c>
      <c r="W136">
        <v>1.3</v>
      </c>
      <c r="X136">
        <v>41.1</v>
      </c>
      <c r="Y136">
        <v>41</v>
      </c>
    </row>
    <row r="137" spans="4:25" x14ac:dyDescent="0.25">
      <c r="D137" t="s">
        <v>394</v>
      </c>
      <c r="E137" t="s">
        <v>395</v>
      </c>
      <c r="F137" t="s">
        <v>11</v>
      </c>
      <c r="G137">
        <v>100</v>
      </c>
      <c r="H137">
        <v>4.0999999999999996</v>
      </c>
      <c r="I137">
        <v>4.2</v>
      </c>
      <c r="J137">
        <v>2.9</v>
      </c>
      <c r="K137">
        <v>6</v>
      </c>
      <c r="L137">
        <v>1.7</v>
      </c>
      <c r="M137">
        <v>1.8</v>
      </c>
      <c r="N137">
        <v>1.1000000000000001</v>
      </c>
      <c r="O137">
        <v>4.0999999999999996</v>
      </c>
      <c r="P137">
        <v>2.4</v>
      </c>
      <c r="Q137">
        <v>15.3</v>
      </c>
      <c r="R137">
        <v>25.4</v>
      </c>
      <c r="S137">
        <v>11.4</v>
      </c>
      <c r="T137">
        <v>10.4</v>
      </c>
      <c r="U137">
        <v>7.5</v>
      </c>
      <c r="V137">
        <v>1.1000000000000001</v>
      </c>
      <c r="W137">
        <v>0.8</v>
      </c>
      <c r="X137">
        <v>44.3</v>
      </c>
      <c r="Y137">
        <v>48</v>
      </c>
    </row>
    <row r="138" spans="4:25" x14ac:dyDescent="0.25">
      <c r="D138" t="s">
        <v>396</v>
      </c>
      <c r="E138" t="s">
        <v>397</v>
      </c>
      <c r="F138" t="s">
        <v>11</v>
      </c>
      <c r="G138">
        <v>100</v>
      </c>
      <c r="H138">
        <v>3.2</v>
      </c>
      <c r="I138">
        <v>4</v>
      </c>
      <c r="J138">
        <v>0.6</v>
      </c>
      <c r="K138">
        <v>5.4</v>
      </c>
      <c r="L138">
        <v>1</v>
      </c>
      <c r="M138">
        <v>2.4</v>
      </c>
      <c r="N138">
        <v>1</v>
      </c>
      <c r="O138">
        <v>3.6</v>
      </c>
      <c r="P138">
        <v>3.4</v>
      </c>
      <c r="Q138">
        <v>17.3</v>
      </c>
      <c r="R138">
        <v>23.5</v>
      </c>
      <c r="S138">
        <v>12.9</v>
      </c>
      <c r="T138">
        <v>13.5</v>
      </c>
      <c r="U138">
        <v>7</v>
      </c>
      <c r="V138">
        <v>0.6</v>
      </c>
      <c r="W138">
        <v>0.6</v>
      </c>
      <c r="X138">
        <v>46.3</v>
      </c>
      <c r="Y138">
        <v>51</v>
      </c>
    </row>
    <row r="139" spans="4:25" x14ac:dyDescent="0.25">
      <c r="D139" t="s">
        <v>398</v>
      </c>
      <c r="E139" t="s">
        <v>399</v>
      </c>
      <c r="F139" t="s">
        <v>11</v>
      </c>
      <c r="G139">
        <v>100</v>
      </c>
      <c r="H139">
        <v>4.0999999999999996</v>
      </c>
      <c r="I139">
        <v>4.4000000000000004</v>
      </c>
      <c r="J139">
        <v>2.6</v>
      </c>
      <c r="K139">
        <v>5.9</v>
      </c>
      <c r="L139">
        <v>1</v>
      </c>
      <c r="M139">
        <v>3.2</v>
      </c>
      <c r="N139">
        <v>2.1</v>
      </c>
      <c r="O139">
        <v>4.5999999999999996</v>
      </c>
      <c r="P139">
        <v>3.1</v>
      </c>
      <c r="Q139">
        <v>18.2</v>
      </c>
      <c r="R139">
        <v>25.4</v>
      </c>
      <c r="S139">
        <v>6.8</v>
      </c>
      <c r="T139">
        <v>10.7</v>
      </c>
      <c r="U139">
        <v>5.8</v>
      </c>
      <c r="V139">
        <v>1.5</v>
      </c>
      <c r="W139">
        <v>0.5</v>
      </c>
      <c r="X139">
        <v>42.3</v>
      </c>
      <c r="Y139">
        <v>45</v>
      </c>
    </row>
    <row r="140" spans="4:25" x14ac:dyDescent="0.25">
      <c r="D140" t="s">
        <v>400</v>
      </c>
      <c r="E140" t="s">
        <v>401</v>
      </c>
      <c r="F140" t="s">
        <v>11</v>
      </c>
      <c r="G140">
        <v>100</v>
      </c>
      <c r="H140">
        <v>4.0999999999999996</v>
      </c>
      <c r="I140">
        <v>3.6</v>
      </c>
      <c r="J140">
        <v>2.6</v>
      </c>
      <c r="K140">
        <v>4.0999999999999996</v>
      </c>
      <c r="L140">
        <v>2.6</v>
      </c>
      <c r="M140">
        <v>3.6</v>
      </c>
      <c r="N140">
        <v>1</v>
      </c>
      <c r="O140">
        <v>4.0999999999999996</v>
      </c>
      <c r="P140">
        <v>4.0999999999999996</v>
      </c>
      <c r="Q140">
        <v>12.4</v>
      </c>
      <c r="R140">
        <v>28.9</v>
      </c>
      <c r="S140">
        <v>8.1999999999999993</v>
      </c>
      <c r="T140">
        <v>13.9</v>
      </c>
      <c r="U140">
        <v>6.2</v>
      </c>
      <c r="V140">
        <v>0.5</v>
      </c>
      <c r="W140">
        <v>0</v>
      </c>
      <c r="X140">
        <v>43.9</v>
      </c>
      <c r="Y140">
        <v>48</v>
      </c>
    </row>
    <row r="141" spans="4:25" x14ac:dyDescent="0.25">
      <c r="D141" t="s">
        <v>402</v>
      </c>
      <c r="E141" t="s">
        <v>403</v>
      </c>
      <c r="F141" t="s">
        <v>11</v>
      </c>
      <c r="G141">
        <v>100</v>
      </c>
      <c r="H141">
        <v>3.8</v>
      </c>
      <c r="I141">
        <v>2.6</v>
      </c>
      <c r="J141">
        <v>1.3</v>
      </c>
      <c r="K141">
        <v>6.8</v>
      </c>
      <c r="L141">
        <v>1.3</v>
      </c>
      <c r="M141">
        <v>3.4</v>
      </c>
      <c r="N141">
        <v>3</v>
      </c>
      <c r="O141">
        <v>3.8</v>
      </c>
      <c r="P141">
        <v>3.4</v>
      </c>
      <c r="Q141">
        <v>19.2</v>
      </c>
      <c r="R141">
        <v>29.5</v>
      </c>
      <c r="S141">
        <v>7.7</v>
      </c>
      <c r="T141">
        <v>9</v>
      </c>
      <c r="U141">
        <v>3.8</v>
      </c>
      <c r="V141">
        <v>1.3</v>
      </c>
      <c r="W141">
        <v>0</v>
      </c>
      <c r="X141">
        <v>41.9</v>
      </c>
      <c r="Y141">
        <v>45</v>
      </c>
    </row>
    <row r="142" spans="4:25" x14ac:dyDescent="0.25">
      <c r="D142" t="s">
        <v>404</v>
      </c>
      <c r="E142" t="s">
        <v>405</v>
      </c>
      <c r="F142" t="s">
        <v>11</v>
      </c>
      <c r="G142">
        <v>100</v>
      </c>
      <c r="H142">
        <v>4.2</v>
      </c>
      <c r="I142">
        <v>2.7</v>
      </c>
      <c r="J142">
        <v>1.8</v>
      </c>
      <c r="K142">
        <v>5.4</v>
      </c>
      <c r="L142">
        <v>1.3</v>
      </c>
      <c r="M142">
        <v>2.9</v>
      </c>
      <c r="N142">
        <v>2.1</v>
      </c>
      <c r="O142">
        <v>4.3</v>
      </c>
      <c r="P142">
        <v>3.8</v>
      </c>
      <c r="Q142">
        <v>18.8</v>
      </c>
      <c r="R142">
        <v>24.5</v>
      </c>
      <c r="S142">
        <v>9.4</v>
      </c>
      <c r="T142">
        <v>11.6</v>
      </c>
      <c r="U142">
        <v>5.7</v>
      </c>
      <c r="V142">
        <v>1.3</v>
      </c>
      <c r="W142">
        <v>0.4</v>
      </c>
      <c r="X142">
        <v>43.6</v>
      </c>
      <c r="Y142">
        <v>46</v>
      </c>
    </row>
    <row r="143" spans="4:25" x14ac:dyDescent="0.25">
      <c r="D143" t="s">
        <v>404</v>
      </c>
      <c r="E143" t="s">
        <v>406</v>
      </c>
      <c r="F143" t="s">
        <v>75</v>
      </c>
      <c r="G143">
        <v>100</v>
      </c>
      <c r="H143">
        <v>3.8</v>
      </c>
      <c r="I143">
        <v>2.6</v>
      </c>
      <c r="J143">
        <v>1.5</v>
      </c>
      <c r="K143">
        <v>5</v>
      </c>
      <c r="L143">
        <v>1.1000000000000001</v>
      </c>
      <c r="M143">
        <v>2.7</v>
      </c>
      <c r="N143">
        <v>1.9</v>
      </c>
      <c r="O143">
        <v>4</v>
      </c>
      <c r="P143">
        <v>3.4</v>
      </c>
      <c r="Q143">
        <v>17.3</v>
      </c>
      <c r="R143">
        <v>23.6</v>
      </c>
      <c r="S143">
        <v>9.6</v>
      </c>
      <c r="T143">
        <v>13.9</v>
      </c>
      <c r="U143">
        <v>7.4</v>
      </c>
      <c r="V143">
        <v>1.6</v>
      </c>
      <c r="W143">
        <v>0.7</v>
      </c>
      <c r="X143">
        <v>45.9</v>
      </c>
      <c r="Y143">
        <v>49</v>
      </c>
    </row>
    <row r="144" spans="4:25" x14ac:dyDescent="0.25">
      <c r="D144" t="s">
        <v>407</v>
      </c>
      <c r="E144" t="s">
        <v>408</v>
      </c>
      <c r="F144" t="s">
        <v>11</v>
      </c>
      <c r="G144">
        <v>100</v>
      </c>
      <c r="H144">
        <v>5.2</v>
      </c>
      <c r="I144">
        <v>2.4</v>
      </c>
      <c r="J144">
        <v>1.2</v>
      </c>
      <c r="K144">
        <v>5.8</v>
      </c>
      <c r="L144">
        <v>0.9</v>
      </c>
      <c r="M144">
        <v>1.8</v>
      </c>
      <c r="N144">
        <v>0.9</v>
      </c>
      <c r="O144">
        <v>2.1</v>
      </c>
      <c r="P144">
        <v>2.7</v>
      </c>
      <c r="Q144">
        <v>14.6</v>
      </c>
      <c r="R144">
        <v>21.9</v>
      </c>
      <c r="S144">
        <v>10.6</v>
      </c>
      <c r="T144">
        <v>14.6</v>
      </c>
      <c r="U144">
        <v>10.9</v>
      </c>
      <c r="V144">
        <v>3.6</v>
      </c>
      <c r="W144">
        <v>0.6</v>
      </c>
      <c r="X144">
        <v>48.8</v>
      </c>
      <c r="Y144">
        <v>52</v>
      </c>
    </row>
    <row r="145" spans="4:25" x14ac:dyDescent="0.25">
      <c r="D145" t="s">
        <v>409</v>
      </c>
      <c r="E145" t="s">
        <v>410</v>
      </c>
      <c r="F145" t="s">
        <v>11</v>
      </c>
      <c r="G145">
        <v>100</v>
      </c>
      <c r="H145">
        <v>3.5</v>
      </c>
      <c r="I145">
        <v>1.6</v>
      </c>
      <c r="J145">
        <v>1.6</v>
      </c>
      <c r="K145">
        <v>3.8</v>
      </c>
      <c r="L145">
        <v>1.3</v>
      </c>
      <c r="M145">
        <v>2.8</v>
      </c>
      <c r="N145">
        <v>2.2000000000000002</v>
      </c>
      <c r="O145">
        <v>5</v>
      </c>
      <c r="P145">
        <v>2.5</v>
      </c>
      <c r="Q145">
        <v>13.8</v>
      </c>
      <c r="R145">
        <v>25.5</v>
      </c>
      <c r="S145">
        <v>8.1999999999999993</v>
      </c>
      <c r="T145">
        <v>17.3</v>
      </c>
      <c r="U145">
        <v>10.1</v>
      </c>
      <c r="V145">
        <v>0.3</v>
      </c>
      <c r="W145">
        <v>0.6</v>
      </c>
      <c r="X145">
        <v>47.8</v>
      </c>
      <c r="Y145">
        <v>50</v>
      </c>
    </row>
    <row r="146" spans="4:25" x14ac:dyDescent="0.25">
      <c r="D146" t="s">
        <v>411</v>
      </c>
      <c r="E146" t="s">
        <v>412</v>
      </c>
      <c r="F146" t="s">
        <v>11</v>
      </c>
      <c r="G146">
        <v>100</v>
      </c>
      <c r="H146">
        <v>3</v>
      </c>
      <c r="I146">
        <v>3.7</v>
      </c>
      <c r="J146">
        <v>1.9</v>
      </c>
      <c r="K146">
        <v>6.7</v>
      </c>
      <c r="L146">
        <v>2.2000000000000002</v>
      </c>
      <c r="M146">
        <v>2.2000000000000002</v>
      </c>
      <c r="N146">
        <v>1.9</v>
      </c>
      <c r="O146">
        <v>4.5</v>
      </c>
      <c r="P146">
        <v>2.6</v>
      </c>
      <c r="Q146">
        <v>14.5</v>
      </c>
      <c r="R146">
        <v>31.6</v>
      </c>
      <c r="S146">
        <v>9.6999999999999993</v>
      </c>
      <c r="T146">
        <v>8.6</v>
      </c>
      <c r="U146">
        <v>7.1</v>
      </c>
      <c r="V146">
        <v>0</v>
      </c>
      <c r="W146">
        <v>0</v>
      </c>
      <c r="X146">
        <v>43.6</v>
      </c>
      <c r="Y146">
        <v>47</v>
      </c>
    </row>
    <row r="147" spans="4:25" x14ac:dyDescent="0.25">
      <c r="D147" t="s">
        <v>413</v>
      </c>
      <c r="E147" t="s">
        <v>414</v>
      </c>
      <c r="F147" t="s">
        <v>11</v>
      </c>
      <c r="G147">
        <v>100</v>
      </c>
      <c r="H147">
        <v>8.6</v>
      </c>
      <c r="I147">
        <v>2.7</v>
      </c>
      <c r="J147">
        <v>0.9</v>
      </c>
      <c r="K147">
        <v>7.7</v>
      </c>
      <c r="L147">
        <v>0.5</v>
      </c>
      <c r="M147">
        <v>1.8</v>
      </c>
      <c r="N147">
        <v>0.5</v>
      </c>
      <c r="O147">
        <v>3.6</v>
      </c>
      <c r="P147">
        <v>5.9</v>
      </c>
      <c r="Q147">
        <v>17.3</v>
      </c>
      <c r="R147">
        <v>26.4</v>
      </c>
      <c r="S147">
        <v>10</v>
      </c>
      <c r="T147">
        <v>9.1</v>
      </c>
      <c r="U147">
        <v>3.2</v>
      </c>
      <c r="V147">
        <v>1.4</v>
      </c>
      <c r="W147">
        <v>0.5</v>
      </c>
      <c r="X147">
        <v>40.799999999999997</v>
      </c>
      <c r="Y147">
        <v>45</v>
      </c>
    </row>
    <row r="148" spans="4:25" x14ac:dyDescent="0.25">
      <c r="D148" t="s">
        <v>415</v>
      </c>
      <c r="E148" t="s">
        <v>416</v>
      </c>
      <c r="F148" t="s">
        <v>11</v>
      </c>
      <c r="G148">
        <v>100</v>
      </c>
      <c r="H148">
        <v>3.5</v>
      </c>
      <c r="I148">
        <v>2.4</v>
      </c>
      <c r="J148">
        <v>1.1000000000000001</v>
      </c>
      <c r="K148">
        <v>6.2</v>
      </c>
      <c r="L148">
        <v>2.1</v>
      </c>
      <c r="M148">
        <v>2</v>
      </c>
      <c r="N148">
        <v>2.1</v>
      </c>
      <c r="O148">
        <v>4.5</v>
      </c>
      <c r="P148">
        <v>2.1</v>
      </c>
      <c r="Q148">
        <v>14.4</v>
      </c>
      <c r="R148">
        <v>23</v>
      </c>
      <c r="S148">
        <v>8.3000000000000007</v>
      </c>
      <c r="T148">
        <v>16.2</v>
      </c>
      <c r="U148">
        <v>10.8</v>
      </c>
      <c r="V148">
        <v>0.9</v>
      </c>
      <c r="W148">
        <v>0.6</v>
      </c>
      <c r="X148">
        <v>47.3</v>
      </c>
      <c r="Y148">
        <v>50</v>
      </c>
    </row>
    <row r="149" spans="4:25" x14ac:dyDescent="0.25">
      <c r="D149" t="s">
        <v>417</v>
      </c>
      <c r="E149" t="s">
        <v>418</v>
      </c>
      <c r="F149" t="s">
        <v>11</v>
      </c>
      <c r="G149">
        <v>100</v>
      </c>
      <c r="H149">
        <v>6.5</v>
      </c>
      <c r="I149">
        <v>3.5</v>
      </c>
      <c r="J149">
        <v>2.5</v>
      </c>
      <c r="K149">
        <v>4.8</v>
      </c>
      <c r="L149">
        <v>0.7</v>
      </c>
      <c r="M149">
        <v>2.1</v>
      </c>
      <c r="N149">
        <v>2</v>
      </c>
      <c r="O149">
        <v>3.7</v>
      </c>
      <c r="P149">
        <v>3.7</v>
      </c>
      <c r="Q149">
        <v>18.399999999999999</v>
      </c>
      <c r="R149">
        <v>29.1</v>
      </c>
      <c r="S149">
        <v>7.3</v>
      </c>
      <c r="T149">
        <v>10.6</v>
      </c>
      <c r="U149">
        <v>5</v>
      </c>
      <c r="V149">
        <v>0.3</v>
      </c>
      <c r="W149">
        <v>0.1</v>
      </c>
      <c r="X149">
        <v>41.7</v>
      </c>
      <c r="Y149">
        <v>45</v>
      </c>
    </row>
    <row r="150" spans="4:25" x14ac:dyDescent="0.25">
      <c r="D150" t="s">
        <v>419</v>
      </c>
      <c r="E150" t="s">
        <v>420</v>
      </c>
      <c r="F150" t="s">
        <v>11</v>
      </c>
      <c r="G150">
        <v>100</v>
      </c>
      <c r="H150">
        <v>3.6</v>
      </c>
      <c r="I150">
        <v>3.3</v>
      </c>
      <c r="J150">
        <v>2</v>
      </c>
      <c r="K150">
        <v>4.7</v>
      </c>
      <c r="L150">
        <v>0.8</v>
      </c>
      <c r="M150">
        <v>2.5</v>
      </c>
      <c r="N150">
        <v>2</v>
      </c>
      <c r="O150">
        <v>4.2</v>
      </c>
      <c r="P150">
        <v>3.7</v>
      </c>
      <c r="Q150">
        <v>14.2</v>
      </c>
      <c r="R150">
        <v>26.9</v>
      </c>
      <c r="S150">
        <v>8.9</v>
      </c>
      <c r="T150">
        <v>12.6</v>
      </c>
      <c r="U150">
        <v>8.1999999999999993</v>
      </c>
      <c r="V150">
        <v>1.4</v>
      </c>
      <c r="W150">
        <v>1.1000000000000001</v>
      </c>
      <c r="X150">
        <v>46.2</v>
      </c>
      <c r="Y150">
        <v>49</v>
      </c>
    </row>
    <row r="151" spans="4:25" x14ac:dyDescent="0.25">
      <c r="D151" t="s">
        <v>421</v>
      </c>
      <c r="E151" t="s">
        <v>422</v>
      </c>
      <c r="F151" t="s">
        <v>11</v>
      </c>
      <c r="G151" t="s">
        <v>18</v>
      </c>
      <c r="H151" t="s">
        <v>18</v>
      </c>
      <c r="I151" t="s">
        <v>18</v>
      </c>
      <c r="J151" t="s">
        <v>18</v>
      </c>
      <c r="K151" t="s">
        <v>18</v>
      </c>
      <c r="L151" t="s">
        <v>18</v>
      </c>
      <c r="M151" t="s">
        <v>18</v>
      </c>
      <c r="N151" t="s">
        <v>18</v>
      </c>
      <c r="O151" t="s">
        <v>18</v>
      </c>
      <c r="P151" t="s">
        <v>18</v>
      </c>
      <c r="Q151" t="s">
        <v>18</v>
      </c>
      <c r="R151" t="s">
        <v>18</v>
      </c>
      <c r="S151" t="s">
        <v>18</v>
      </c>
      <c r="T151" t="s">
        <v>18</v>
      </c>
      <c r="U151" t="s">
        <v>18</v>
      </c>
      <c r="V151" t="s">
        <v>18</v>
      </c>
      <c r="W151" t="s">
        <v>18</v>
      </c>
      <c r="X151" t="s">
        <v>18</v>
      </c>
      <c r="Y151" t="s">
        <v>18</v>
      </c>
    </row>
    <row r="152" spans="4:25" x14ac:dyDescent="0.25">
      <c r="D152" t="s">
        <v>423</v>
      </c>
      <c r="E152" t="s">
        <v>424</v>
      </c>
      <c r="F152" t="s">
        <v>11</v>
      </c>
      <c r="G152">
        <v>100</v>
      </c>
      <c r="H152">
        <v>2.6</v>
      </c>
      <c r="I152">
        <v>3.7</v>
      </c>
      <c r="J152">
        <v>1.5</v>
      </c>
      <c r="K152">
        <v>7.8</v>
      </c>
      <c r="L152">
        <v>0.7</v>
      </c>
      <c r="M152">
        <v>1.9</v>
      </c>
      <c r="N152">
        <v>0.7</v>
      </c>
      <c r="O152">
        <v>2.2000000000000002</v>
      </c>
      <c r="P152">
        <v>3</v>
      </c>
      <c r="Q152">
        <v>19.7</v>
      </c>
      <c r="R152">
        <v>19.3</v>
      </c>
      <c r="S152">
        <v>15.2</v>
      </c>
      <c r="T152">
        <v>13.4</v>
      </c>
      <c r="U152">
        <v>6.3</v>
      </c>
      <c r="V152">
        <v>1.1000000000000001</v>
      </c>
      <c r="W152">
        <v>0.7</v>
      </c>
      <c r="X152">
        <v>46</v>
      </c>
      <c r="Y152">
        <v>49</v>
      </c>
    </row>
    <row r="153" spans="4:25" x14ac:dyDescent="0.25">
      <c r="D153" t="s">
        <v>425</v>
      </c>
      <c r="E153" t="s">
        <v>426</v>
      </c>
      <c r="F153" t="s">
        <v>75</v>
      </c>
      <c r="G153">
        <v>100</v>
      </c>
      <c r="H153">
        <v>3.7</v>
      </c>
      <c r="I153">
        <v>2.8</v>
      </c>
      <c r="J153">
        <v>1.8</v>
      </c>
      <c r="K153">
        <v>5.7</v>
      </c>
      <c r="L153">
        <v>0.9</v>
      </c>
      <c r="M153">
        <v>2.7</v>
      </c>
      <c r="N153">
        <v>1.6</v>
      </c>
      <c r="O153">
        <v>4</v>
      </c>
      <c r="P153">
        <v>3.1</v>
      </c>
      <c r="Q153">
        <v>14.8</v>
      </c>
      <c r="R153">
        <v>22.2</v>
      </c>
      <c r="S153">
        <v>9.6999999999999993</v>
      </c>
      <c r="T153">
        <v>13.8</v>
      </c>
      <c r="U153">
        <v>9.3000000000000007</v>
      </c>
      <c r="V153">
        <v>2.6</v>
      </c>
      <c r="W153">
        <v>1.4</v>
      </c>
      <c r="X153">
        <v>47.3</v>
      </c>
      <c r="Y153">
        <v>50</v>
      </c>
    </row>
    <row r="154" spans="4:25" x14ac:dyDescent="0.25">
      <c r="D154" t="s">
        <v>427</v>
      </c>
      <c r="E154" t="s">
        <v>428</v>
      </c>
      <c r="F154" t="s">
        <v>75</v>
      </c>
      <c r="G154">
        <v>100</v>
      </c>
      <c r="H154">
        <v>4.7</v>
      </c>
      <c r="I154">
        <v>3.1</v>
      </c>
      <c r="J154">
        <v>2.2000000000000002</v>
      </c>
      <c r="K154">
        <v>6.3</v>
      </c>
      <c r="L154">
        <v>1.3</v>
      </c>
      <c r="M154">
        <v>2.7</v>
      </c>
      <c r="N154">
        <v>2.1</v>
      </c>
      <c r="O154">
        <v>4</v>
      </c>
      <c r="P154">
        <v>3.6</v>
      </c>
      <c r="Q154">
        <v>16</v>
      </c>
      <c r="R154">
        <v>23.5</v>
      </c>
      <c r="S154">
        <v>8.5</v>
      </c>
      <c r="T154">
        <v>11</v>
      </c>
      <c r="U154">
        <v>7.5</v>
      </c>
      <c r="V154">
        <v>2</v>
      </c>
      <c r="W154">
        <v>1.5</v>
      </c>
      <c r="X154">
        <v>44.3</v>
      </c>
      <c r="Y154">
        <v>47</v>
      </c>
    </row>
    <row r="155" spans="4:25" x14ac:dyDescent="0.25">
      <c r="D155" t="s">
        <v>429</v>
      </c>
      <c r="E155" t="s">
        <v>430</v>
      </c>
      <c r="F155" t="s">
        <v>11</v>
      </c>
      <c r="G155">
        <v>100</v>
      </c>
      <c r="H155">
        <v>4.3</v>
      </c>
      <c r="I155">
        <v>3</v>
      </c>
      <c r="J155">
        <v>2</v>
      </c>
      <c r="K155">
        <v>6</v>
      </c>
      <c r="L155">
        <v>1.1000000000000001</v>
      </c>
      <c r="M155">
        <v>2.7</v>
      </c>
      <c r="N155">
        <v>1.9</v>
      </c>
      <c r="O155">
        <v>4.0999999999999996</v>
      </c>
      <c r="P155">
        <v>3.5</v>
      </c>
      <c r="Q155">
        <v>15.6</v>
      </c>
      <c r="R155">
        <v>22.6</v>
      </c>
      <c r="S155">
        <v>9.1</v>
      </c>
      <c r="T155">
        <v>12.5</v>
      </c>
      <c r="U155">
        <v>8.3000000000000007</v>
      </c>
      <c r="V155">
        <v>2.2000000000000002</v>
      </c>
      <c r="W155">
        <v>1.2</v>
      </c>
      <c r="X155">
        <v>45.4</v>
      </c>
      <c r="Y155">
        <v>48</v>
      </c>
    </row>
    <row r="156" spans="4:25" x14ac:dyDescent="0.25">
      <c r="D156" t="s">
        <v>431</v>
      </c>
      <c r="E156" t="s">
        <v>432</v>
      </c>
      <c r="F156" t="s">
        <v>11</v>
      </c>
      <c r="G156">
        <v>100</v>
      </c>
      <c r="H156">
        <v>3.4</v>
      </c>
      <c r="I156">
        <v>3</v>
      </c>
      <c r="J156">
        <v>2.7</v>
      </c>
      <c r="K156">
        <v>6.8</v>
      </c>
      <c r="L156">
        <v>1.4</v>
      </c>
      <c r="M156">
        <v>3.4</v>
      </c>
      <c r="N156">
        <v>1.2</v>
      </c>
      <c r="O156">
        <v>2.7</v>
      </c>
      <c r="P156">
        <v>1.8</v>
      </c>
      <c r="Q156">
        <v>13.1</v>
      </c>
      <c r="R156">
        <v>22.9</v>
      </c>
      <c r="S156">
        <v>9.1</v>
      </c>
      <c r="T156">
        <v>14.8</v>
      </c>
      <c r="U156">
        <v>10.1</v>
      </c>
      <c r="V156">
        <v>2.2000000000000002</v>
      </c>
      <c r="W156">
        <v>1.5</v>
      </c>
      <c r="X156">
        <v>47.5</v>
      </c>
      <c r="Y156">
        <v>51</v>
      </c>
    </row>
    <row r="157" spans="4:25" x14ac:dyDescent="0.25">
      <c r="D157" t="s">
        <v>431</v>
      </c>
      <c r="E157" t="s">
        <v>433</v>
      </c>
      <c r="F157" t="s">
        <v>75</v>
      </c>
      <c r="G157">
        <v>100</v>
      </c>
      <c r="H157">
        <v>3.4</v>
      </c>
      <c r="I157">
        <v>2.8</v>
      </c>
      <c r="J157">
        <v>2.6</v>
      </c>
      <c r="K157">
        <v>6.6</v>
      </c>
      <c r="L157">
        <v>1.5</v>
      </c>
      <c r="M157">
        <v>3.3</v>
      </c>
      <c r="N157">
        <v>1.4</v>
      </c>
      <c r="O157">
        <v>2.9</v>
      </c>
      <c r="P157">
        <v>1.9</v>
      </c>
      <c r="Q157">
        <v>13.1</v>
      </c>
      <c r="R157">
        <v>23.7</v>
      </c>
      <c r="S157">
        <v>8.9</v>
      </c>
      <c r="T157">
        <v>14.6</v>
      </c>
      <c r="U157">
        <v>10</v>
      </c>
      <c r="V157">
        <v>2</v>
      </c>
      <c r="W157">
        <v>1.4</v>
      </c>
      <c r="X157">
        <v>47.3</v>
      </c>
      <c r="Y157">
        <v>50</v>
      </c>
    </row>
    <row r="158" spans="4:25" x14ac:dyDescent="0.25">
      <c r="D158" t="s">
        <v>434</v>
      </c>
      <c r="E158" t="s">
        <v>435</v>
      </c>
      <c r="F158" t="s">
        <v>11</v>
      </c>
      <c r="G158">
        <v>100</v>
      </c>
      <c r="H158">
        <v>5.4</v>
      </c>
      <c r="I158">
        <v>3.3</v>
      </c>
      <c r="J158">
        <v>1.6</v>
      </c>
      <c r="K158">
        <v>5.9</v>
      </c>
      <c r="L158">
        <v>1.7</v>
      </c>
      <c r="M158">
        <v>2.9</v>
      </c>
      <c r="N158">
        <v>2.7</v>
      </c>
      <c r="O158">
        <v>3.7</v>
      </c>
      <c r="P158">
        <v>2.2999999999999998</v>
      </c>
      <c r="Q158">
        <v>15.8</v>
      </c>
      <c r="R158">
        <v>28.8</v>
      </c>
      <c r="S158">
        <v>7.8</v>
      </c>
      <c r="T158">
        <v>11.3</v>
      </c>
      <c r="U158">
        <v>5.7</v>
      </c>
      <c r="V158">
        <v>1</v>
      </c>
      <c r="W158">
        <v>0.1</v>
      </c>
      <c r="X158">
        <v>42.9</v>
      </c>
      <c r="Y158">
        <v>47</v>
      </c>
    </row>
    <row r="159" spans="4:25" x14ac:dyDescent="0.25">
      <c r="D159" t="s">
        <v>436</v>
      </c>
      <c r="E159" t="s">
        <v>437</v>
      </c>
      <c r="F159" t="s">
        <v>11</v>
      </c>
      <c r="G159" t="s">
        <v>18</v>
      </c>
      <c r="H159" t="s">
        <v>18</v>
      </c>
      <c r="I159" t="s">
        <v>18</v>
      </c>
      <c r="J159" t="s">
        <v>18</v>
      </c>
      <c r="K159" t="s">
        <v>18</v>
      </c>
      <c r="L159" t="s">
        <v>18</v>
      </c>
      <c r="M159" t="s">
        <v>18</v>
      </c>
      <c r="N159" t="s">
        <v>18</v>
      </c>
      <c r="O159" t="s">
        <v>18</v>
      </c>
      <c r="P159" t="s">
        <v>18</v>
      </c>
      <c r="Q159" t="s">
        <v>18</v>
      </c>
      <c r="R159" t="s">
        <v>18</v>
      </c>
      <c r="S159" t="s">
        <v>18</v>
      </c>
      <c r="T159" t="s">
        <v>18</v>
      </c>
      <c r="U159" t="s">
        <v>18</v>
      </c>
      <c r="V159" t="s">
        <v>18</v>
      </c>
      <c r="W159" t="s">
        <v>18</v>
      </c>
      <c r="X159" t="s">
        <v>18</v>
      </c>
      <c r="Y159" t="s">
        <v>18</v>
      </c>
    </row>
    <row r="160" spans="4:25" x14ac:dyDescent="0.25">
      <c r="D160" t="s">
        <v>438</v>
      </c>
      <c r="E160" t="s">
        <v>439</v>
      </c>
      <c r="F160" t="s">
        <v>11</v>
      </c>
      <c r="G160">
        <v>100</v>
      </c>
      <c r="H160">
        <v>3.6</v>
      </c>
      <c r="I160">
        <v>2.9</v>
      </c>
      <c r="J160">
        <v>1.5</v>
      </c>
      <c r="K160">
        <v>5.7</v>
      </c>
      <c r="L160">
        <v>1.1000000000000001</v>
      </c>
      <c r="M160">
        <v>2.9</v>
      </c>
      <c r="N160">
        <v>2.2000000000000002</v>
      </c>
      <c r="O160">
        <v>5.0999999999999996</v>
      </c>
      <c r="P160">
        <v>3.6</v>
      </c>
      <c r="Q160">
        <v>14.9</v>
      </c>
      <c r="R160">
        <v>25.9</v>
      </c>
      <c r="S160">
        <v>9.1</v>
      </c>
      <c r="T160">
        <v>13.4</v>
      </c>
      <c r="U160">
        <v>6.3</v>
      </c>
      <c r="V160">
        <v>1.5</v>
      </c>
      <c r="W160">
        <v>0.3</v>
      </c>
      <c r="X160">
        <v>44.9</v>
      </c>
      <c r="Y160">
        <v>48</v>
      </c>
    </row>
    <row r="161" spans="4:25" x14ac:dyDescent="0.25">
      <c r="D161" t="s">
        <v>440</v>
      </c>
      <c r="E161" t="s">
        <v>441</v>
      </c>
      <c r="F161" t="s">
        <v>11</v>
      </c>
      <c r="G161">
        <v>100</v>
      </c>
      <c r="H161">
        <v>5.2</v>
      </c>
      <c r="I161">
        <v>2.1</v>
      </c>
      <c r="J161">
        <v>0</v>
      </c>
      <c r="K161">
        <v>3.1</v>
      </c>
      <c r="L161">
        <v>0</v>
      </c>
      <c r="M161">
        <v>2.6</v>
      </c>
      <c r="N161">
        <v>0.5</v>
      </c>
      <c r="O161">
        <v>8.3000000000000007</v>
      </c>
      <c r="P161">
        <v>8.3000000000000007</v>
      </c>
      <c r="Q161">
        <v>11.5</v>
      </c>
      <c r="R161">
        <v>29.7</v>
      </c>
      <c r="S161">
        <v>10.9</v>
      </c>
      <c r="T161">
        <v>14.1</v>
      </c>
      <c r="U161">
        <v>2.1</v>
      </c>
      <c r="V161">
        <v>1</v>
      </c>
      <c r="W161">
        <v>0.5</v>
      </c>
      <c r="X161">
        <v>44.3</v>
      </c>
      <c r="Y161">
        <v>50.5</v>
      </c>
    </row>
    <row r="162" spans="4:25" x14ac:dyDescent="0.25">
      <c r="D162" t="s">
        <v>442</v>
      </c>
      <c r="E162" t="s">
        <v>443</v>
      </c>
      <c r="F162" t="s">
        <v>11</v>
      </c>
      <c r="G162">
        <v>100</v>
      </c>
      <c r="H162">
        <v>5</v>
      </c>
      <c r="I162">
        <v>3.2</v>
      </c>
      <c r="J162">
        <v>1.8</v>
      </c>
      <c r="K162">
        <v>5.9</v>
      </c>
      <c r="L162">
        <v>1.2</v>
      </c>
      <c r="M162">
        <v>2.7</v>
      </c>
      <c r="N162">
        <v>2</v>
      </c>
      <c r="O162">
        <v>4.7</v>
      </c>
      <c r="P162">
        <v>4.9000000000000004</v>
      </c>
      <c r="Q162">
        <v>19.600000000000001</v>
      </c>
      <c r="R162">
        <v>21.6</v>
      </c>
      <c r="S162">
        <v>7.3</v>
      </c>
      <c r="T162">
        <v>11.3</v>
      </c>
      <c r="U162">
        <v>6.1</v>
      </c>
      <c r="V162">
        <v>1.7</v>
      </c>
      <c r="W162">
        <v>0.9</v>
      </c>
      <c r="X162">
        <v>42.5</v>
      </c>
      <c r="Y162">
        <v>44</v>
      </c>
    </row>
    <row r="163" spans="4:25" x14ac:dyDescent="0.25">
      <c r="D163" t="s">
        <v>444</v>
      </c>
      <c r="E163" t="s">
        <v>445</v>
      </c>
      <c r="F163" t="s">
        <v>75</v>
      </c>
      <c r="G163">
        <v>100</v>
      </c>
      <c r="H163">
        <v>5.6</v>
      </c>
      <c r="I163">
        <v>3.4</v>
      </c>
      <c r="J163">
        <v>1.7</v>
      </c>
      <c r="K163">
        <v>5.8</v>
      </c>
      <c r="L163">
        <v>1.2</v>
      </c>
      <c r="M163">
        <v>2.9</v>
      </c>
      <c r="N163">
        <v>2.2999999999999998</v>
      </c>
      <c r="O163">
        <v>4.9000000000000004</v>
      </c>
      <c r="P163">
        <v>4.7</v>
      </c>
      <c r="Q163">
        <v>20.399999999999999</v>
      </c>
      <c r="R163">
        <v>22.6</v>
      </c>
      <c r="S163">
        <v>6.2</v>
      </c>
      <c r="T163">
        <v>10.199999999999999</v>
      </c>
      <c r="U163">
        <v>5.9</v>
      </c>
      <c r="V163">
        <v>1.4</v>
      </c>
      <c r="W163">
        <v>1</v>
      </c>
      <c r="X163">
        <v>41.6</v>
      </c>
      <c r="Y163">
        <v>43</v>
      </c>
    </row>
    <row r="164" spans="4:25" x14ac:dyDescent="0.25">
      <c r="D164" t="s">
        <v>446</v>
      </c>
      <c r="E164" t="s">
        <v>447</v>
      </c>
      <c r="F164" t="s">
        <v>75</v>
      </c>
      <c r="G164">
        <v>100</v>
      </c>
      <c r="H164">
        <v>5.7</v>
      </c>
      <c r="I164">
        <v>3.8</v>
      </c>
      <c r="J164">
        <v>2.2000000000000002</v>
      </c>
      <c r="K164">
        <v>6.6</v>
      </c>
      <c r="L164">
        <v>1.5</v>
      </c>
      <c r="M164">
        <v>3.2</v>
      </c>
      <c r="N164">
        <v>2.1</v>
      </c>
      <c r="O164">
        <v>5.3</v>
      </c>
      <c r="P164">
        <v>5.7</v>
      </c>
      <c r="Q164">
        <v>22</v>
      </c>
      <c r="R164">
        <v>22.7</v>
      </c>
      <c r="S164">
        <v>5</v>
      </c>
      <c r="T164">
        <v>8.4</v>
      </c>
      <c r="U164">
        <v>4.0999999999999996</v>
      </c>
      <c r="V164">
        <v>1</v>
      </c>
      <c r="W164">
        <v>0.5</v>
      </c>
      <c r="X164">
        <v>38.6</v>
      </c>
      <c r="Y164">
        <v>40</v>
      </c>
    </row>
    <row r="165" spans="4:25" x14ac:dyDescent="0.25">
      <c r="D165" t="s">
        <v>448</v>
      </c>
      <c r="E165" t="s">
        <v>449</v>
      </c>
      <c r="F165" t="s">
        <v>75</v>
      </c>
      <c r="G165">
        <v>100</v>
      </c>
      <c r="H165">
        <v>4.2</v>
      </c>
      <c r="I165">
        <v>2.9</v>
      </c>
      <c r="J165">
        <v>1.9</v>
      </c>
      <c r="K165">
        <v>5.5</v>
      </c>
      <c r="L165">
        <v>1</v>
      </c>
      <c r="M165">
        <v>2.4</v>
      </c>
      <c r="N165">
        <v>1.8</v>
      </c>
      <c r="O165">
        <v>4.3</v>
      </c>
      <c r="P165">
        <v>4.7</v>
      </c>
      <c r="Q165">
        <v>18.7</v>
      </c>
      <c r="R165">
        <v>20.5</v>
      </c>
      <c r="S165">
        <v>8.5</v>
      </c>
      <c r="T165">
        <v>13</v>
      </c>
      <c r="U165">
        <v>7.3</v>
      </c>
      <c r="V165">
        <v>2.4</v>
      </c>
      <c r="W165">
        <v>0.8</v>
      </c>
      <c r="X165">
        <v>44.8</v>
      </c>
      <c r="Y165">
        <v>46</v>
      </c>
    </row>
    <row r="166" spans="4:25" x14ac:dyDescent="0.25">
      <c r="D166" t="s">
        <v>450</v>
      </c>
      <c r="E166" t="s">
        <v>451</v>
      </c>
      <c r="F166" t="s">
        <v>75</v>
      </c>
      <c r="G166">
        <v>100</v>
      </c>
      <c r="H166">
        <v>4.4000000000000004</v>
      </c>
      <c r="I166">
        <v>2.6</v>
      </c>
      <c r="J166">
        <v>1.6</v>
      </c>
      <c r="K166">
        <v>5.8</v>
      </c>
      <c r="L166">
        <v>1.2</v>
      </c>
      <c r="M166">
        <v>2.4</v>
      </c>
      <c r="N166">
        <v>1.8</v>
      </c>
      <c r="O166">
        <v>4.5</v>
      </c>
      <c r="P166">
        <v>4.5999999999999996</v>
      </c>
      <c r="Q166">
        <v>17.5</v>
      </c>
      <c r="R166">
        <v>20.7</v>
      </c>
      <c r="S166">
        <v>9.1999999999999993</v>
      </c>
      <c r="T166">
        <v>13.3</v>
      </c>
      <c r="U166">
        <v>7</v>
      </c>
      <c r="V166">
        <v>2</v>
      </c>
      <c r="W166">
        <v>1.4</v>
      </c>
      <c r="X166">
        <v>45</v>
      </c>
      <c r="Y166">
        <v>47</v>
      </c>
    </row>
    <row r="167" spans="4:25" x14ac:dyDescent="0.25">
      <c r="D167" t="s">
        <v>452</v>
      </c>
      <c r="E167" t="s">
        <v>453</v>
      </c>
      <c r="F167" t="s">
        <v>75</v>
      </c>
      <c r="G167">
        <v>100</v>
      </c>
      <c r="H167">
        <v>3.9</v>
      </c>
      <c r="I167">
        <v>2.4</v>
      </c>
      <c r="J167">
        <v>1.3</v>
      </c>
      <c r="K167">
        <v>4.5999999999999996</v>
      </c>
      <c r="L167">
        <v>1.4</v>
      </c>
      <c r="M167">
        <v>2</v>
      </c>
      <c r="N167">
        <v>1.8</v>
      </c>
      <c r="O167">
        <v>4.5999999999999996</v>
      </c>
      <c r="P167">
        <v>4.7</v>
      </c>
      <c r="Q167">
        <v>16.899999999999999</v>
      </c>
      <c r="R167">
        <v>22</v>
      </c>
      <c r="S167">
        <v>9.6999999999999993</v>
      </c>
      <c r="T167">
        <v>13.4</v>
      </c>
      <c r="U167">
        <v>8</v>
      </c>
      <c r="V167">
        <v>2.2000000000000002</v>
      </c>
      <c r="W167">
        <v>1.1000000000000001</v>
      </c>
      <c r="X167">
        <v>46.3</v>
      </c>
      <c r="Y167">
        <v>48</v>
      </c>
    </row>
    <row r="168" spans="4:25" x14ac:dyDescent="0.25">
      <c r="D168" t="s">
        <v>454</v>
      </c>
      <c r="E168" t="s">
        <v>455</v>
      </c>
      <c r="F168" t="s">
        <v>11</v>
      </c>
      <c r="G168">
        <v>100</v>
      </c>
      <c r="H168">
        <v>4</v>
      </c>
      <c r="I168">
        <v>2.4</v>
      </c>
      <c r="J168">
        <v>1.5</v>
      </c>
      <c r="K168">
        <v>5.2</v>
      </c>
      <c r="L168">
        <v>1.5</v>
      </c>
      <c r="M168">
        <v>2.2999999999999998</v>
      </c>
      <c r="N168">
        <v>2.1</v>
      </c>
      <c r="O168">
        <v>5.2</v>
      </c>
      <c r="P168">
        <v>4.4000000000000004</v>
      </c>
      <c r="Q168">
        <v>17.399999999999999</v>
      </c>
      <c r="R168">
        <v>23.2</v>
      </c>
      <c r="S168">
        <v>9.1</v>
      </c>
      <c r="T168">
        <v>12</v>
      </c>
      <c r="U168">
        <v>6.9</v>
      </c>
      <c r="V168">
        <v>1.9</v>
      </c>
      <c r="W168">
        <v>0.9</v>
      </c>
      <c r="X168">
        <v>44.7</v>
      </c>
      <c r="Y168">
        <v>47</v>
      </c>
    </row>
    <row r="169" spans="4:25" x14ac:dyDescent="0.25">
      <c r="D169" t="s">
        <v>456</v>
      </c>
      <c r="E169" t="s">
        <v>457</v>
      </c>
      <c r="F169" t="s">
        <v>11</v>
      </c>
      <c r="G169">
        <v>100</v>
      </c>
      <c r="H169">
        <v>2</v>
      </c>
      <c r="I169">
        <v>4.2</v>
      </c>
      <c r="J169">
        <v>2</v>
      </c>
      <c r="K169">
        <v>5.3</v>
      </c>
      <c r="L169">
        <v>0.3</v>
      </c>
      <c r="M169">
        <v>2.5</v>
      </c>
      <c r="N169">
        <v>2.2000000000000002</v>
      </c>
      <c r="O169">
        <v>3.9</v>
      </c>
      <c r="P169">
        <v>2.2000000000000002</v>
      </c>
      <c r="Q169">
        <v>14</v>
      </c>
      <c r="R169">
        <v>25.7</v>
      </c>
      <c r="S169">
        <v>8.9</v>
      </c>
      <c r="T169">
        <v>16.5</v>
      </c>
      <c r="U169">
        <v>7.3</v>
      </c>
      <c r="V169">
        <v>2</v>
      </c>
      <c r="W169">
        <v>1.1000000000000001</v>
      </c>
      <c r="X169">
        <v>47.8</v>
      </c>
      <c r="Y169">
        <v>50.5</v>
      </c>
    </row>
    <row r="170" spans="4:25" x14ac:dyDescent="0.25">
      <c r="D170" t="s">
        <v>458</v>
      </c>
      <c r="E170" t="s">
        <v>459</v>
      </c>
      <c r="F170" t="s">
        <v>11</v>
      </c>
      <c r="G170">
        <v>100</v>
      </c>
      <c r="H170">
        <v>5.7</v>
      </c>
      <c r="I170">
        <v>4.4000000000000004</v>
      </c>
      <c r="J170">
        <v>3.3</v>
      </c>
      <c r="K170">
        <v>6.2</v>
      </c>
      <c r="L170">
        <v>0.8</v>
      </c>
      <c r="M170">
        <v>2.4</v>
      </c>
      <c r="N170">
        <v>1.8</v>
      </c>
      <c r="O170">
        <v>4.0999999999999996</v>
      </c>
      <c r="P170">
        <v>2.6</v>
      </c>
      <c r="Q170">
        <v>18.7</v>
      </c>
      <c r="R170">
        <v>27.4</v>
      </c>
      <c r="S170">
        <v>7.5</v>
      </c>
      <c r="T170">
        <v>9.4</v>
      </c>
      <c r="U170">
        <v>4.9000000000000004</v>
      </c>
      <c r="V170">
        <v>0.8</v>
      </c>
      <c r="W170">
        <v>0</v>
      </c>
      <c r="X170">
        <v>41</v>
      </c>
      <c r="Y170">
        <v>44</v>
      </c>
    </row>
    <row r="171" spans="4:25" x14ac:dyDescent="0.25">
      <c r="D171" t="s">
        <v>460</v>
      </c>
      <c r="E171" t="s">
        <v>461</v>
      </c>
      <c r="F171" t="s">
        <v>11</v>
      </c>
      <c r="G171">
        <v>100</v>
      </c>
      <c r="H171">
        <v>3.1</v>
      </c>
      <c r="I171">
        <v>5.6</v>
      </c>
      <c r="J171">
        <v>3.1</v>
      </c>
      <c r="K171">
        <v>8.1</v>
      </c>
      <c r="L171">
        <v>1.2</v>
      </c>
      <c r="M171">
        <v>3.1</v>
      </c>
      <c r="N171">
        <v>1.9</v>
      </c>
      <c r="O171">
        <v>5</v>
      </c>
      <c r="P171">
        <v>3.7</v>
      </c>
      <c r="Q171">
        <v>17.399999999999999</v>
      </c>
      <c r="R171">
        <v>22.4</v>
      </c>
      <c r="S171">
        <v>7.5</v>
      </c>
      <c r="T171">
        <v>14.3</v>
      </c>
      <c r="U171">
        <v>3.7</v>
      </c>
      <c r="V171">
        <v>0</v>
      </c>
      <c r="W171">
        <v>0</v>
      </c>
      <c r="X171">
        <v>40.9</v>
      </c>
      <c r="Y171">
        <v>43</v>
      </c>
    </row>
    <row r="172" spans="4:25" x14ac:dyDescent="0.25">
      <c r="D172" t="s">
        <v>462</v>
      </c>
      <c r="E172" t="s">
        <v>463</v>
      </c>
      <c r="F172" t="s">
        <v>11</v>
      </c>
      <c r="G172">
        <v>100</v>
      </c>
      <c r="H172">
        <v>2.2999999999999998</v>
      </c>
      <c r="I172">
        <v>3.3</v>
      </c>
      <c r="J172">
        <v>2.1</v>
      </c>
      <c r="K172">
        <v>5.8</v>
      </c>
      <c r="L172">
        <v>1.4</v>
      </c>
      <c r="M172">
        <v>2.8</v>
      </c>
      <c r="N172">
        <v>2.1</v>
      </c>
      <c r="O172">
        <v>3.7</v>
      </c>
      <c r="P172">
        <v>3</v>
      </c>
      <c r="Q172">
        <v>15.6</v>
      </c>
      <c r="R172">
        <v>25.1</v>
      </c>
      <c r="S172">
        <v>12.6</v>
      </c>
      <c r="T172">
        <v>13.7</v>
      </c>
      <c r="U172">
        <v>5.0999999999999996</v>
      </c>
      <c r="V172">
        <v>0.9</v>
      </c>
      <c r="W172">
        <v>0.5</v>
      </c>
      <c r="X172">
        <v>45.2</v>
      </c>
      <c r="Y172">
        <v>48</v>
      </c>
    </row>
    <row r="173" spans="4:25" x14ac:dyDescent="0.25">
      <c r="D173" t="s">
        <v>464</v>
      </c>
      <c r="E173" t="s">
        <v>465</v>
      </c>
      <c r="F173" t="s">
        <v>11</v>
      </c>
      <c r="G173">
        <v>100</v>
      </c>
      <c r="H173">
        <v>5.5</v>
      </c>
      <c r="I173">
        <v>3.3</v>
      </c>
      <c r="J173">
        <v>1.7</v>
      </c>
      <c r="K173">
        <v>6.6</v>
      </c>
      <c r="L173">
        <v>1.1000000000000001</v>
      </c>
      <c r="M173">
        <v>2.2000000000000002</v>
      </c>
      <c r="N173">
        <v>0</v>
      </c>
      <c r="O173">
        <v>5</v>
      </c>
      <c r="P173">
        <v>3.3</v>
      </c>
      <c r="Q173">
        <v>18.8</v>
      </c>
      <c r="R173">
        <v>23.2</v>
      </c>
      <c r="S173">
        <v>7.2</v>
      </c>
      <c r="T173">
        <v>12.2</v>
      </c>
      <c r="U173">
        <v>7.7</v>
      </c>
      <c r="V173">
        <v>2.2000000000000002</v>
      </c>
      <c r="W173">
        <v>0</v>
      </c>
      <c r="X173">
        <v>43.8</v>
      </c>
      <c r="Y173">
        <v>46</v>
      </c>
    </row>
    <row r="174" spans="4:25" x14ac:dyDescent="0.25">
      <c r="D174" t="s">
        <v>466</v>
      </c>
      <c r="E174" t="s">
        <v>467</v>
      </c>
      <c r="F174" t="s">
        <v>11</v>
      </c>
      <c r="G174">
        <v>100</v>
      </c>
      <c r="H174">
        <v>5.9</v>
      </c>
      <c r="I174">
        <v>4.2</v>
      </c>
      <c r="J174">
        <v>0.4</v>
      </c>
      <c r="K174">
        <v>3.3</v>
      </c>
      <c r="L174">
        <v>2.1</v>
      </c>
      <c r="M174">
        <v>1.7</v>
      </c>
      <c r="N174">
        <v>0.4</v>
      </c>
      <c r="O174">
        <v>7.1</v>
      </c>
      <c r="P174">
        <v>4.5999999999999996</v>
      </c>
      <c r="Q174">
        <v>20.9</v>
      </c>
      <c r="R174">
        <v>17.2</v>
      </c>
      <c r="S174">
        <v>8.8000000000000007</v>
      </c>
      <c r="T174">
        <v>16.3</v>
      </c>
      <c r="U174">
        <v>6.3</v>
      </c>
      <c r="V174">
        <v>0.4</v>
      </c>
      <c r="W174">
        <v>0.4</v>
      </c>
      <c r="X174">
        <v>43.3</v>
      </c>
      <c r="Y174">
        <v>44</v>
      </c>
    </row>
    <row r="175" spans="4:25" x14ac:dyDescent="0.25">
      <c r="D175" t="s">
        <v>468</v>
      </c>
      <c r="E175" t="s">
        <v>469</v>
      </c>
      <c r="F175" t="s">
        <v>11</v>
      </c>
      <c r="G175">
        <v>100</v>
      </c>
      <c r="H175">
        <v>3.1</v>
      </c>
      <c r="I175">
        <v>3.6</v>
      </c>
      <c r="J175">
        <v>2.9</v>
      </c>
      <c r="K175">
        <v>5.8</v>
      </c>
      <c r="L175">
        <v>1.5</v>
      </c>
      <c r="M175">
        <v>4.5999999999999996</v>
      </c>
      <c r="N175">
        <v>1.7</v>
      </c>
      <c r="O175">
        <v>2.9</v>
      </c>
      <c r="P175">
        <v>2.2000000000000002</v>
      </c>
      <c r="Q175">
        <v>13.6</v>
      </c>
      <c r="R175">
        <v>25.9</v>
      </c>
      <c r="S175">
        <v>7.3</v>
      </c>
      <c r="T175">
        <v>15.7</v>
      </c>
      <c r="U175">
        <v>7.7</v>
      </c>
      <c r="V175">
        <v>1</v>
      </c>
      <c r="W175">
        <v>0.5</v>
      </c>
      <c r="X175">
        <v>45.2</v>
      </c>
      <c r="Y175">
        <v>50</v>
      </c>
    </row>
    <row r="176" spans="4:25" x14ac:dyDescent="0.25">
      <c r="D176" t="s">
        <v>470</v>
      </c>
      <c r="E176" t="s">
        <v>471</v>
      </c>
      <c r="F176" t="s">
        <v>11</v>
      </c>
      <c r="G176">
        <v>100</v>
      </c>
      <c r="H176">
        <v>9.3000000000000007</v>
      </c>
      <c r="I176">
        <v>6.1</v>
      </c>
      <c r="J176">
        <v>3.4</v>
      </c>
      <c r="K176">
        <v>8.4</v>
      </c>
      <c r="L176">
        <v>1.6</v>
      </c>
      <c r="M176">
        <v>3.1</v>
      </c>
      <c r="N176">
        <v>1.7</v>
      </c>
      <c r="O176">
        <v>3.5</v>
      </c>
      <c r="P176">
        <v>4.4000000000000004</v>
      </c>
      <c r="Q176">
        <v>31.5</v>
      </c>
      <c r="R176">
        <v>17.399999999999999</v>
      </c>
      <c r="S176">
        <v>2.7</v>
      </c>
      <c r="T176">
        <v>4.2</v>
      </c>
      <c r="U176">
        <v>1.7</v>
      </c>
      <c r="V176">
        <v>0.7</v>
      </c>
      <c r="W176">
        <v>0.3</v>
      </c>
      <c r="X176">
        <v>32.200000000000003</v>
      </c>
      <c r="Y176">
        <v>35</v>
      </c>
    </row>
    <row r="177" spans="4:25" x14ac:dyDescent="0.25">
      <c r="D177" t="s">
        <v>472</v>
      </c>
      <c r="E177" t="s">
        <v>473</v>
      </c>
      <c r="F177" t="s">
        <v>11</v>
      </c>
      <c r="G177">
        <v>100</v>
      </c>
      <c r="H177">
        <v>8.3000000000000007</v>
      </c>
      <c r="I177">
        <v>3.7</v>
      </c>
      <c r="J177">
        <v>0.9</v>
      </c>
      <c r="K177">
        <v>4.9000000000000004</v>
      </c>
      <c r="L177">
        <v>0.9</v>
      </c>
      <c r="M177">
        <v>2.5</v>
      </c>
      <c r="N177">
        <v>0.6</v>
      </c>
      <c r="O177">
        <v>4.3</v>
      </c>
      <c r="P177">
        <v>6.8</v>
      </c>
      <c r="Q177">
        <v>21</v>
      </c>
      <c r="R177">
        <v>25.6</v>
      </c>
      <c r="S177">
        <v>6.8</v>
      </c>
      <c r="T177">
        <v>8.3000000000000007</v>
      </c>
      <c r="U177">
        <v>4.5999999999999996</v>
      </c>
      <c r="V177">
        <v>0.6</v>
      </c>
      <c r="W177">
        <v>0</v>
      </c>
      <c r="X177">
        <v>39.6</v>
      </c>
      <c r="Y177">
        <v>42</v>
      </c>
    </row>
    <row r="178" spans="4:25" x14ac:dyDescent="0.25">
      <c r="D178" t="s">
        <v>474</v>
      </c>
      <c r="E178" t="s">
        <v>475</v>
      </c>
      <c r="F178" t="s">
        <v>11</v>
      </c>
      <c r="G178">
        <v>100</v>
      </c>
      <c r="H178">
        <v>3.6</v>
      </c>
      <c r="I178">
        <v>1.9</v>
      </c>
      <c r="J178">
        <v>1.2</v>
      </c>
      <c r="K178">
        <v>4.3</v>
      </c>
      <c r="L178">
        <v>0.9</v>
      </c>
      <c r="M178">
        <v>1.3</v>
      </c>
      <c r="N178">
        <v>3.6</v>
      </c>
      <c r="O178">
        <v>8.6999999999999993</v>
      </c>
      <c r="P178">
        <v>8.1</v>
      </c>
      <c r="Q178">
        <v>25.3</v>
      </c>
      <c r="R178">
        <v>17.2</v>
      </c>
      <c r="S178">
        <v>5.2</v>
      </c>
      <c r="T178">
        <v>8</v>
      </c>
      <c r="U178">
        <v>6.1</v>
      </c>
      <c r="V178">
        <v>2.9</v>
      </c>
      <c r="W178">
        <v>1.7</v>
      </c>
      <c r="X178">
        <v>41.9</v>
      </c>
      <c r="Y178">
        <v>40</v>
      </c>
    </row>
    <row r="179" spans="4:25" x14ac:dyDescent="0.25">
      <c r="D179" t="s">
        <v>476</v>
      </c>
      <c r="E179" t="s">
        <v>477</v>
      </c>
      <c r="F179" t="s">
        <v>11</v>
      </c>
      <c r="G179">
        <v>100</v>
      </c>
      <c r="H179">
        <v>4.4000000000000004</v>
      </c>
      <c r="I179">
        <v>2.9</v>
      </c>
      <c r="J179">
        <v>1.7</v>
      </c>
      <c r="K179">
        <v>5.0999999999999996</v>
      </c>
      <c r="L179">
        <v>1.1000000000000001</v>
      </c>
      <c r="M179">
        <v>1.6</v>
      </c>
      <c r="N179">
        <v>1.9</v>
      </c>
      <c r="O179">
        <v>3</v>
      </c>
      <c r="P179">
        <v>3.2</v>
      </c>
      <c r="Q179">
        <v>16.399999999999999</v>
      </c>
      <c r="R179">
        <v>22.6</v>
      </c>
      <c r="S179">
        <v>8.1999999999999993</v>
      </c>
      <c r="T179">
        <v>13.4</v>
      </c>
      <c r="U179">
        <v>9.6999999999999993</v>
      </c>
      <c r="V179">
        <v>3.3</v>
      </c>
      <c r="W179">
        <v>1.4</v>
      </c>
      <c r="X179">
        <v>47.5</v>
      </c>
      <c r="Y179">
        <v>49</v>
      </c>
    </row>
    <row r="180" spans="4:25" x14ac:dyDescent="0.25">
      <c r="D180" t="s">
        <v>476</v>
      </c>
      <c r="E180" t="s">
        <v>478</v>
      </c>
      <c r="F180" t="s">
        <v>75</v>
      </c>
      <c r="G180">
        <v>100</v>
      </c>
      <c r="H180">
        <v>4.8</v>
      </c>
      <c r="I180">
        <v>3.1</v>
      </c>
      <c r="J180">
        <v>1.7</v>
      </c>
      <c r="K180">
        <v>5.5</v>
      </c>
      <c r="L180">
        <v>1.2</v>
      </c>
      <c r="M180">
        <v>2</v>
      </c>
      <c r="N180">
        <v>2.1</v>
      </c>
      <c r="O180">
        <v>3.1</v>
      </c>
      <c r="P180">
        <v>2.9</v>
      </c>
      <c r="Q180">
        <v>16.3</v>
      </c>
      <c r="R180">
        <v>24.7</v>
      </c>
      <c r="S180">
        <v>8.3000000000000007</v>
      </c>
      <c r="T180">
        <v>12.7</v>
      </c>
      <c r="U180">
        <v>8.3000000000000007</v>
      </c>
      <c r="V180">
        <v>2.5</v>
      </c>
      <c r="W180">
        <v>0.9</v>
      </c>
      <c r="X180">
        <v>45.9</v>
      </c>
      <c r="Y180">
        <v>48</v>
      </c>
    </row>
    <row r="181" spans="4:25" x14ac:dyDescent="0.25">
      <c r="D181" t="s">
        <v>479</v>
      </c>
      <c r="E181" t="s">
        <v>480</v>
      </c>
      <c r="F181" t="s">
        <v>11</v>
      </c>
      <c r="G181">
        <v>100</v>
      </c>
      <c r="H181">
        <v>3.4</v>
      </c>
      <c r="I181">
        <v>3.1</v>
      </c>
      <c r="J181">
        <v>2.1</v>
      </c>
      <c r="K181">
        <v>4.8</v>
      </c>
      <c r="L181">
        <v>1.7</v>
      </c>
      <c r="M181">
        <v>1.7</v>
      </c>
      <c r="N181">
        <v>3.1</v>
      </c>
      <c r="O181">
        <v>3.1</v>
      </c>
      <c r="P181">
        <v>3.1</v>
      </c>
      <c r="Q181">
        <v>14.1</v>
      </c>
      <c r="R181">
        <v>26.1</v>
      </c>
      <c r="S181">
        <v>7.6</v>
      </c>
      <c r="T181">
        <v>15.1</v>
      </c>
      <c r="U181">
        <v>6.5</v>
      </c>
      <c r="V181">
        <v>3.1</v>
      </c>
      <c r="W181">
        <v>1.4</v>
      </c>
      <c r="X181">
        <v>46.6</v>
      </c>
      <c r="Y181">
        <v>50</v>
      </c>
    </row>
    <row r="182" spans="4:25" x14ac:dyDescent="0.25">
      <c r="D182" t="s">
        <v>481</v>
      </c>
      <c r="E182" t="s">
        <v>482</v>
      </c>
      <c r="F182" t="s">
        <v>11</v>
      </c>
      <c r="G182">
        <v>100</v>
      </c>
      <c r="H182">
        <v>4.9000000000000004</v>
      </c>
      <c r="I182">
        <v>2.1</v>
      </c>
      <c r="J182">
        <v>0.7</v>
      </c>
      <c r="K182">
        <v>4.9000000000000004</v>
      </c>
      <c r="L182">
        <v>0</v>
      </c>
      <c r="M182">
        <v>0</v>
      </c>
      <c r="N182">
        <v>0</v>
      </c>
      <c r="O182">
        <v>2.8</v>
      </c>
      <c r="P182">
        <v>0.7</v>
      </c>
      <c r="Q182">
        <v>10.6</v>
      </c>
      <c r="R182">
        <v>19</v>
      </c>
      <c r="S182">
        <v>7</v>
      </c>
      <c r="T182">
        <v>14.1</v>
      </c>
      <c r="U182">
        <v>13.4</v>
      </c>
      <c r="V182">
        <v>11.3</v>
      </c>
      <c r="W182">
        <v>8.5</v>
      </c>
      <c r="X182">
        <v>58.2</v>
      </c>
      <c r="Y182">
        <v>63</v>
      </c>
    </row>
    <row r="183" spans="4:25" x14ac:dyDescent="0.25">
      <c r="D183" t="s">
        <v>483</v>
      </c>
      <c r="E183" t="s">
        <v>484</v>
      </c>
      <c r="F183" t="s">
        <v>11</v>
      </c>
      <c r="G183">
        <v>100</v>
      </c>
      <c r="H183">
        <v>2.2999999999999998</v>
      </c>
      <c r="I183">
        <v>2.6</v>
      </c>
      <c r="J183">
        <v>1.9</v>
      </c>
      <c r="K183">
        <v>6.4</v>
      </c>
      <c r="L183">
        <v>0.6</v>
      </c>
      <c r="M183">
        <v>3.2</v>
      </c>
      <c r="N183">
        <v>2.6</v>
      </c>
      <c r="O183">
        <v>4.5</v>
      </c>
      <c r="P183">
        <v>5.8</v>
      </c>
      <c r="Q183">
        <v>18</v>
      </c>
      <c r="R183">
        <v>23.2</v>
      </c>
      <c r="S183">
        <v>10.3</v>
      </c>
      <c r="T183">
        <v>10.9</v>
      </c>
      <c r="U183">
        <v>5.8</v>
      </c>
      <c r="V183">
        <v>1.3</v>
      </c>
      <c r="W183">
        <v>0.6</v>
      </c>
      <c r="X183">
        <v>43.6</v>
      </c>
      <c r="Y183">
        <v>45</v>
      </c>
    </row>
    <row r="184" spans="4:25" x14ac:dyDescent="0.25">
      <c r="D184" t="s">
        <v>485</v>
      </c>
      <c r="E184" t="s">
        <v>486</v>
      </c>
      <c r="F184" t="s">
        <v>11</v>
      </c>
      <c r="G184" t="s">
        <v>18</v>
      </c>
      <c r="H184" t="s">
        <v>18</v>
      </c>
      <c r="I184" t="s">
        <v>18</v>
      </c>
      <c r="J184" t="s">
        <v>18</v>
      </c>
      <c r="K184" t="s">
        <v>18</v>
      </c>
      <c r="L184" t="s">
        <v>18</v>
      </c>
      <c r="M184" t="s">
        <v>18</v>
      </c>
      <c r="N184" t="s">
        <v>18</v>
      </c>
      <c r="O184" t="s">
        <v>18</v>
      </c>
      <c r="P184" t="s">
        <v>18</v>
      </c>
      <c r="Q184" t="s">
        <v>18</v>
      </c>
      <c r="R184" t="s">
        <v>18</v>
      </c>
      <c r="S184" t="s">
        <v>18</v>
      </c>
      <c r="T184" t="s">
        <v>18</v>
      </c>
      <c r="U184" t="s">
        <v>18</v>
      </c>
      <c r="V184" t="s">
        <v>18</v>
      </c>
      <c r="W184" t="s">
        <v>18</v>
      </c>
      <c r="X184" t="s">
        <v>18</v>
      </c>
      <c r="Y184" t="s">
        <v>18</v>
      </c>
    </row>
    <row r="185" spans="4:25" x14ac:dyDescent="0.25">
      <c r="D185" t="s">
        <v>487</v>
      </c>
      <c r="E185" t="s">
        <v>488</v>
      </c>
      <c r="F185" t="s">
        <v>11</v>
      </c>
      <c r="G185" t="s">
        <v>18</v>
      </c>
      <c r="H185" t="s">
        <v>18</v>
      </c>
      <c r="I185" t="s">
        <v>18</v>
      </c>
      <c r="J185" t="s">
        <v>18</v>
      </c>
      <c r="K185" t="s">
        <v>18</v>
      </c>
      <c r="L185" t="s">
        <v>18</v>
      </c>
      <c r="M185" t="s">
        <v>18</v>
      </c>
      <c r="N185" t="s">
        <v>18</v>
      </c>
      <c r="O185" t="s">
        <v>18</v>
      </c>
      <c r="P185" t="s">
        <v>18</v>
      </c>
      <c r="Q185" t="s">
        <v>18</v>
      </c>
      <c r="R185" t="s">
        <v>18</v>
      </c>
      <c r="S185" t="s">
        <v>18</v>
      </c>
      <c r="T185" t="s">
        <v>18</v>
      </c>
      <c r="U185" t="s">
        <v>18</v>
      </c>
      <c r="V185" t="s">
        <v>18</v>
      </c>
      <c r="W185" t="s">
        <v>18</v>
      </c>
      <c r="X185" t="s">
        <v>18</v>
      </c>
      <c r="Y185" t="s">
        <v>18</v>
      </c>
    </row>
    <row r="186" spans="4:25" x14ac:dyDescent="0.25">
      <c r="D186" t="s">
        <v>489</v>
      </c>
      <c r="E186" t="s">
        <v>490</v>
      </c>
      <c r="F186" t="s">
        <v>11</v>
      </c>
      <c r="G186">
        <v>100</v>
      </c>
      <c r="H186">
        <v>5.2</v>
      </c>
      <c r="I186">
        <v>1</v>
      </c>
      <c r="J186">
        <v>2.1</v>
      </c>
      <c r="K186">
        <v>8.3000000000000007</v>
      </c>
      <c r="L186">
        <v>1</v>
      </c>
      <c r="M186">
        <v>3.6</v>
      </c>
      <c r="N186">
        <v>1.6</v>
      </c>
      <c r="O186">
        <v>6.8</v>
      </c>
      <c r="P186">
        <v>4.7</v>
      </c>
      <c r="Q186">
        <v>13</v>
      </c>
      <c r="R186">
        <v>31.2</v>
      </c>
      <c r="S186">
        <v>9.9</v>
      </c>
      <c r="T186">
        <v>5.7</v>
      </c>
      <c r="U186">
        <v>4.2</v>
      </c>
      <c r="V186">
        <v>1</v>
      </c>
      <c r="W186">
        <v>0.5</v>
      </c>
      <c r="X186">
        <v>41</v>
      </c>
      <c r="Y186">
        <v>45.5</v>
      </c>
    </row>
    <row r="187" spans="4:25" x14ac:dyDescent="0.25">
      <c r="D187" t="s">
        <v>491</v>
      </c>
      <c r="E187" t="s">
        <v>492</v>
      </c>
      <c r="F187" t="s">
        <v>11</v>
      </c>
      <c r="G187">
        <v>100</v>
      </c>
      <c r="H187">
        <v>0.8</v>
      </c>
      <c r="I187">
        <v>1.6</v>
      </c>
      <c r="J187">
        <v>1.6</v>
      </c>
      <c r="K187">
        <v>7</v>
      </c>
      <c r="L187">
        <v>3.1</v>
      </c>
      <c r="M187">
        <v>2.2999999999999998</v>
      </c>
      <c r="N187">
        <v>2.2999999999999998</v>
      </c>
      <c r="O187">
        <v>0.8</v>
      </c>
      <c r="P187">
        <v>1.6</v>
      </c>
      <c r="Q187">
        <v>19.5</v>
      </c>
      <c r="R187">
        <v>29.7</v>
      </c>
      <c r="S187">
        <v>7.8</v>
      </c>
      <c r="T187">
        <v>10.199999999999999</v>
      </c>
      <c r="U187">
        <v>10.199999999999999</v>
      </c>
      <c r="V187">
        <v>1.6</v>
      </c>
      <c r="W187">
        <v>0</v>
      </c>
      <c r="X187">
        <v>47</v>
      </c>
      <c r="Y187">
        <v>49.5</v>
      </c>
    </row>
    <row r="188" spans="4:25" x14ac:dyDescent="0.25">
      <c r="D188" t="s">
        <v>493</v>
      </c>
      <c r="E188" t="s">
        <v>494</v>
      </c>
      <c r="F188" t="s">
        <v>11</v>
      </c>
      <c r="G188">
        <v>100</v>
      </c>
      <c r="H188">
        <v>2.4</v>
      </c>
      <c r="I188">
        <v>1.6</v>
      </c>
      <c r="J188">
        <v>2.4</v>
      </c>
      <c r="K188">
        <v>4.3</v>
      </c>
      <c r="L188">
        <v>1.6</v>
      </c>
      <c r="M188">
        <v>2</v>
      </c>
      <c r="N188">
        <v>2</v>
      </c>
      <c r="O188">
        <v>3.5</v>
      </c>
      <c r="P188">
        <v>3.9</v>
      </c>
      <c r="Q188">
        <v>13.4</v>
      </c>
      <c r="R188">
        <v>23.2</v>
      </c>
      <c r="S188">
        <v>15</v>
      </c>
      <c r="T188">
        <v>16.100000000000001</v>
      </c>
      <c r="U188">
        <v>7.9</v>
      </c>
      <c r="V188">
        <v>0.4</v>
      </c>
      <c r="W188">
        <v>0.4</v>
      </c>
      <c r="X188">
        <v>48.3</v>
      </c>
      <c r="Y188">
        <v>53</v>
      </c>
    </row>
    <row r="189" spans="4:25" x14ac:dyDescent="0.25">
      <c r="D189" t="s">
        <v>495</v>
      </c>
      <c r="E189" t="s">
        <v>496</v>
      </c>
      <c r="F189" t="s">
        <v>11</v>
      </c>
      <c r="G189">
        <v>100</v>
      </c>
      <c r="H189">
        <v>5.3</v>
      </c>
      <c r="I189">
        <v>4.9000000000000004</v>
      </c>
      <c r="J189">
        <v>2.9</v>
      </c>
      <c r="K189">
        <v>7.4</v>
      </c>
      <c r="L189">
        <v>2</v>
      </c>
      <c r="M189">
        <v>1.6</v>
      </c>
      <c r="N189">
        <v>4.5</v>
      </c>
      <c r="O189">
        <v>2.5</v>
      </c>
      <c r="P189">
        <v>3.7</v>
      </c>
      <c r="Q189">
        <v>21.7</v>
      </c>
      <c r="R189">
        <v>20.5</v>
      </c>
      <c r="S189">
        <v>5.7</v>
      </c>
      <c r="T189">
        <v>10.7</v>
      </c>
      <c r="U189">
        <v>5.3</v>
      </c>
      <c r="V189">
        <v>1.2</v>
      </c>
      <c r="W189">
        <v>0</v>
      </c>
      <c r="X189">
        <v>39.6</v>
      </c>
      <c r="Y189">
        <v>41</v>
      </c>
    </row>
    <row r="190" spans="4:25" x14ac:dyDescent="0.25">
      <c r="D190" t="s">
        <v>497</v>
      </c>
      <c r="E190" t="s">
        <v>498</v>
      </c>
      <c r="F190" t="s">
        <v>11</v>
      </c>
      <c r="G190">
        <v>100</v>
      </c>
      <c r="H190">
        <v>6.4</v>
      </c>
      <c r="I190">
        <v>3.9</v>
      </c>
      <c r="J190">
        <v>2.5</v>
      </c>
      <c r="K190">
        <v>6.4</v>
      </c>
      <c r="L190">
        <v>1</v>
      </c>
      <c r="M190">
        <v>2.2999999999999998</v>
      </c>
      <c r="N190">
        <v>1.4</v>
      </c>
      <c r="O190">
        <v>4.4000000000000004</v>
      </c>
      <c r="P190">
        <v>3.9</v>
      </c>
      <c r="Q190">
        <v>23.7</v>
      </c>
      <c r="R190">
        <v>21.3</v>
      </c>
      <c r="S190">
        <v>6.1</v>
      </c>
      <c r="T190">
        <v>9.6999999999999993</v>
      </c>
      <c r="U190">
        <v>5.3</v>
      </c>
      <c r="V190">
        <v>1.3</v>
      </c>
      <c r="W190">
        <v>0.3</v>
      </c>
      <c r="X190">
        <v>40.200000000000003</v>
      </c>
      <c r="Y190">
        <v>42</v>
      </c>
    </row>
    <row r="191" spans="4:25" x14ac:dyDescent="0.25">
      <c r="D191" t="s">
        <v>499</v>
      </c>
      <c r="E191" t="s">
        <v>500</v>
      </c>
      <c r="F191" t="s">
        <v>11</v>
      </c>
      <c r="G191">
        <v>100</v>
      </c>
      <c r="H191">
        <v>3.1</v>
      </c>
      <c r="I191">
        <v>4.2</v>
      </c>
      <c r="J191">
        <v>4.2</v>
      </c>
      <c r="K191">
        <v>6.2</v>
      </c>
      <c r="L191">
        <v>0.5</v>
      </c>
      <c r="M191">
        <v>3.6</v>
      </c>
      <c r="N191">
        <v>2.1</v>
      </c>
      <c r="O191">
        <v>4.2</v>
      </c>
      <c r="P191">
        <v>2.6</v>
      </c>
      <c r="Q191">
        <v>25</v>
      </c>
      <c r="R191">
        <v>27.6</v>
      </c>
      <c r="S191">
        <v>5.2</v>
      </c>
      <c r="T191">
        <v>6.2</v>
      </c>
      <c r="U191">
        <v>4.7</v>
      </c>
      <c r="V191">
        <v>0.5</v>
      </c>
      <c r="W191">
        <v>0</v>
      </c>
      <c r="X191">
        <v>39.9</v>
      </c>
      <c r="Y191">
        <v>43</v>
      </c>
    </row>
    <row r="192" spans="4:25" x14ac:dyDescent="0.25">
      <c r="D192" t="s">
        <v>501</v>
      </c>
      <c r="E192" t="s">
        <v>502</v>
      </c>
      <c r="F192" t="s">
        <v>11</v>
      </c>
      <c r="G192">
        <v>100</v>
      </c>
      <c r="H192">
        <v>4.7</v>
      </c>
      <c r="I192">
        <v>3.5</v>
      </c>
      <c r="J192">
        <v>2.1</v>
      </c>
      <c r="K192">
        <v>5.6</v>
      </c>
      <c r="L192">
        <v>1.1000000000000001</v>
      </c>
      <c r="M192">
        <v>3</v>
      </c>
      <c r="N192">
        <v>1.7</v>
      </c>
      <c r="O192">
        <v>4.3</v>
      </c>
      <c r="P192">
        <v>5.0999999999999996</v>
      </c>
      <c r="Q192">
        <v>19</v>
      </c>
      <c r="R192">
        <v>21.6</v>
      </c>
      <c r="S192">
        <v>7.7</v>
      </c>
      <c r="T192">
        <v>11.6</v>
      </c>
      <c r="U192">
        <v>6.7</v>
      </c>
      <c r="V192">
        <v>1.6</v>
      </c>
      <c r="W192">
        <v>0.7</v>
      </c>
      <c r="X192">
        <v>43.1</v>
      </c>
      <c r="Y192">
        <v>44</v>
      </c>
    </row>
    <row r="193" spans="4:25" x14ac:dyDescent="0.25">
      <c r="D193" t="s">
        <v>503</v>
      </c>
      <c r="E193" t="s">
        <v>504</v>
      </c>
      <c r="F193" t="s">
        <v>75</v>
      </c>
      <c r="G193">
        <v>100</v>
      </c>
      <c r="H193">
        <v>4.2</v>
      </c>
      <c r="I193">
        <v>3.4</v>
      </c>
      <c r="J193">
        <v>1.9</v>
      </c>
      <c r="K193">
        <v>5.5</v>
      </c>
      <c r="L193">
        <v>1.1000000000000001</v>
      </c>
      <c r="M193">
        <v>3</v>
      </c>
      <c r="N193">
        <v>1.8</v>
      </c>
      <c r="O193">
        <v>4.8</v>
      </c>
      <c r="P193">
        <v>4.4000000000000004</v>
      </c>
      <c r="Q193">
        <v>17.5</v>
      </c>
      <c r="R193">
        <v>23.3</v>
      </c>
      <c r="S193">
        <v>8.3000000000000007</v>
      </c>
      <c r="T193">
        <v>12.1</v>
      </c>
      <c r="U193">
        <v>6.6</v>
      </c>
      <c r="V193">
        <v>1.5</v>
      </c>
      <c r="W193">
        <v>0.5</v>
      </c>
      <c r="X193">
        <v>43.7</v>
      </c>
      <c r="Y193">
        <v>46</v>
      </c>
    </row>
    <row r="194" spans="4:25" x14ac:dyDescent="0.25">
      <c r="D194" t="s">
        <v>505</v>
      </c>
      <c r="E194" t="s">
        <v>506</v>
      </c>
      <c r="F194" t="s">
        <v>11</v>
      </c>
      <c r="G194">
        <v>100</v>
      </c>
      <c r="H194">
        <v>6</v>
      </c>
      <c r="I194">
        <v>3.6</v>
      </c>
      <c r="J194">
        <v>2.2999999999999998</v>
      </c>
      <c r="K194">
        <v>6.2</v>
      </c>
      <c r="L194">
        <v>1.2</v>
      </c>
      <c r="M194">
        <v>2.5</v>
      </c>
      <c r="N194">
        <v>1.8</v>
      </c>
      <c r="O194">
        <v>3.9</v>
      </c>
      <c r="P194">
        <v>5.2</v>
      </c>
      <c r="Q194">
        <v>21.4</v>
      </c>
      <c r="R194">
        <v>21.2</v>
      </c>
      <c r="S194">
        <v>6.8</v>
      </c>
      <c r="T194">
        <v>8.8000000000000007</v>
      </c>
      <c r="U194">
        <v>6.5</v>
      </c>
      <c r="V194">
        <v>1.8</v>
      </c>
      <c r="W194">
        <v>0.9</v>
      </c>
      <c r="X194">
        <v>41.2</v>
      </c>
      <c r="Y194">
        <v>42</v>
      </c>
    </row>
    <row r="195" spans="4:25" x14ac:dyDescent="0.25">
      <c r="D195" t="s">
        <v>507</v>
      </c>
      <c r="E195" t="s">
        <v>508</v>
      </c>
      <c r="F195" t="s">
        <v>75</v>
      </c>
      <c r="G195">
        <v>100</v>
      </c>
      <c r="H195">
        <v>5.8</v>
      </c>
      <c r="I195">
        <v>3.7</v>
      </c>
      <c r="J195">
        <v>2.5</v>
      </c>
      <c r="K195">
        <v>5.6</v>
      </c>
      <c r="L195">
        <v>1</v>
      </c>
      <c r="M195">
        <v>2.7</v>
      </c>
      <c r="N195">
        <v>2.1</v>
      </c>
      <c r="O195">
        <v>4.0999999999999996</v>
      </c>
      <c r="P195">
        <v>6.7</v>
      </c>
      <c r="Q195">
        <v>23.2</v>
      </c>
      <c r="R195">
        <v>22.8</v>
      </c>
      <c r="S195">
        <v>6.9</v>
      </c>
      <c r="T195">
        <v>7.1</v>
      </c>
      <c r="U195">
        <v>4</v>
      </c>
      <c r="V195">
        <v>0.8</v>
      </c>
      <c r="W195">
        <v>0.8</v>
      </c>
      <c r="X195">
        <v>39.299999999999997</v>
      </c>
      <c r="Y195">
        <v>40</v>
      </c>
    </row>
    <row r="196" spans="4:25" x14ac:dyDescent="0.25">
      <c r="D196" t="s">
        <v>509</v>
      </c>
      <c r="E196" t="s">
        <v>510</v>
      </c>
      <c r="F196" t="s">
        <v>75</v>
      </c>
      <c r="G196">
        <v>100</v>
      </c>
      <c r="H196">
        <v>4.9000000000000004</v>
      </c>
      <c r="I196">
        <v>3.3</v>
      </c>
      <c r="J196">
        <v>1.8</v>
      </c>
      <c r="K196">
        <v>6.3</v>
      </c>
      <c r="L196">
        <v>1.4</v>
      </c>
      <c r="M196">
        <v>2.2999999999999998</v>
      </c>
      <c r="N196">
        <v>1.9</v>
      </c>
      <c r="O196">
        <v>3.3</v>
      </c>
      <c r="P196">
        <v>4</v>
      </c>
      <c r="Q196">
        <v>16.8</v>
      </c>
      <c r="R196">
        <v>22</v>
      </c>
      <c r="S196">
        <v>7.6</v>
      </c>
      <c r="T196">
        <v>11.2</v>
      </c>
      <c r="U196">
        <v>9.3000000000000007</v>
      </c>
      <c r="V196">
        <v>2.6</v>
      </c>
      <c r="W196">
        <v>1.1000000000000001</v>
      </c>
      <c r="X196">
        <v>44.9</v>
      </c>
      <c r="Y196">
        <v>47</v>
      </c>
    </row>
    <row r="197" spans="4:25" x14ac:dyDescent="0.25">
      <c r="D197" t="s">
        <v>511</v>
      </c>
      <c r="E197" t="s">
        <v>512</v>
      </c>
      <c r="F197" t="s">
        <v>75</v>
      </c>
      <c r="G197">
        <v>100</v>
      </c>
      <c r="H197">
        <v>5.5</v>
      </c>
      <c r="I197">
        <v>2.8</v>
      </c>
      <c r="J197">
        <v>1.7</v>
      </c>
      <c r="K197">
        <v>5.8</v>
      </c>
      <c r="L197">
        <v>1.3</v>
      </c>
      <c r="M197">
        <v>2.2000000000000002</v>
      </c>
      <c r="N197">
        <v>2.1</v>
      </c>
      <c r="O197">
        <v>5.8</v>
      </c>
      <c r="P197">
        <v>6.2</v>
      </c>
      <c r="Q197">
        <v>22.7</v>
      </c>
      <c r="R197">
        <v>19.2</v>
      </c>
      <c r="S197">
        <v>6.7</v>
      </c>
      <c r="T197">
        <v>8.9</v>
      </c>
      <c r="U197">
        <v>6.4</v>
      </c>
      <c r="V197">
        <v>1.9</v>
      </c>
      <c r="W197">
        <v>0.9</v>
      </c>
      <c r="X197">
        <v>41.4</v>
      </c>
      <c r="Y197">
        <v>41</v>
      </c>
    </row>
    <row r="198" spans="4:25" x14ac:dyDescent="0.25">
      <c r="D198" t="s">
        <v>513</v>
      </c>
      <c r="E198" t="s">
        <v>514</v>
      </c>
      <c r="F198" t="s">
        <v>75</v>
      </c>
      <c r="G198">
        <v>100</v>
      </c>
      <c r="H198">
        <v>6.2</v>
      </c>
      <c r="I198">
        <v>3.7</v>
      </c>
      <c r="J198">
        <v>2.6</v>
      </c>
      <c r="K198">
        <v>6.5</v>
      </c>
      <c r="L198">
        <v>1</v>
      </c>
      <c r="M198">
        <v>2.4</v>
      </c>
      <c r="N198">
        <v>1.7</v>
      </c>
      <c r="O198">
        <v>3.3</v>
      </c>
      <c r="P198">
        <v>4.0999999999999996</v>
      </c>
      <c r="Q198">
        <v>21.5</v>
      </c>
      <c r="R198">
        <v>21.1</v>
      </c>
      <c r="S198">
        <v>6.6</v>
      </c>
      <c r="T198">
        <v>9.1999999999999993</v>
      </c>
      <c r="U198">
        <v>7</v>
      </c>
      <c r="V198">
        <v>2.1</v>
      </c>
      <c r="W198">
        <v>1.1000000000000001</v>
      </c>
      <c r="X198">
        <v>41.8</v>
      </c>
      <c r="Y198">
        <v>43</v>
      </c>
    </row>
    <row r="199" spans="4:25" x14ac:dyDescent="0.25">
      <c r="D199" t="s">
        <v>515</v>
      </c>
      <c r="E199" t="s">
        <v>516</v>
      </c>
      <c r="F199" t="s">
        <v>11</v>
      </c>
      <c r="G199">
        <v>100</v>
      </c>
      <c r="H199">
        <v>5.8</v>
      </c>
      <c r="I199">
        <v>3.7</v>
      </c>
      <c r="J199">
        <v>2.6</v>
      </c>
      <c r="K199">
        <v>7.9</v>
      </c>
      <c r="L199">
        <v>0.5</v>
      </c>
      <c r="M199">
        <v>1</v>
      </c>
      <c r="N199">
        <v>2.6</v>
      </c>
      <c r="O199">
        <v>3.1</v>
      </c>
      <c r="P199">
        <v>3.7</v>
      </c>
      <c r="Q199">
        <v>17.3</v>
      </c>
      <c r="R199">
        <v>23.6</v>
      </c>
      <c r="S199">
        <v>14.1</v>
      </c>
      <c r="T199">
        <v>8.4</v>
      </c>
      <c r="U199">
        <v>5.8</v>
      </c>
      <c r="V199">
        <v>0</v>
      </c>
      <c r="W199">
        <v>0</v>
      </c>
      <c r="X199">
        <v>41.7</v>
      </c>
      <c r="Y199">
        <v>45</v>
      </c>
    </row>
    <row r="200" spans="4:25" x14ac:dyDescent="0.25">
      <c r="D200" t="s">
        <v>517</v>
      </c>
      <c r="E200" t="s">
        <v>518</v>
      </c>
      <c r="F200" t="s">
        <v>11</v>
      </c>
      <c r="G200" t="s">
        <v>18</v>
      </c>
      <c r="H200" t="s">
        <v>18</v>
      </c>
      <c r="I200" t="s">
        <v>18</v>
      </c>
      <c r="J200" t="s">
        <v>18</v>
      </c>
      <c r="K200" t="s">
        <v>18</v>
      </c>
      <c r="L200" t="s">
        <v>18</v>
      </c>
      <c r="M200" t="s">
        <v>18</v>
      </c>
      <c r="N200" t="s">
        <v>18</v>
      </c>
      <c r="O200" t="s">
        <v>18</v>
      </c>
      <c r="P200" t="s">
        <v>18</v>
      </c>
      <c r="Q200" t="s">
        <v>18</v>
      </c>
      <c r="R200" t="s">
        <v>18</v>
      </c>
      <c r="S200" t="s">
        <v>18</v>
      </c>
      <c r="T200" t="s">
        <v>18</v>
      </c>
      <c r="U200" t="s">
        <v>18</v>
      </c>
      <c r="V200" t="s">
        <v>18</v>
      </c>
      <c r="W200" t="s">
        <v>18</v>
      </c>
      <c r="X200" t="s">
        <v>18</v>
      </c>
      <c r="Y200" t="s">
        <v>18</v>
      </c>
    </row>
    <row r="201" spans="4:25" x14ac:dyDescent="0.25">
      <c r="D201" t="s">
        <v>519</v>
      </c>
      <c r="E201" t="s">
        <v>520</v>
      </c>
      <c r="F201" t="s">
        <v>11</v>
      </c>
      <c r="G201">
        <v>100</v>
      </c>
      <c r="H201">
        <v>4.3</v>
      </c>
      <c r="I201">
        <v>3</v>
      </c>
      <c r="J201">
        <v>2.1</v>
      </c>
      <c r="K201">
        <v>5.8</v>
      </c>
      <c r="L201">
        <v>1.2</v>
      </c>
      <c r="M201">
        <v>2.4</v>
      </c>
      <c r="N201">
        <v>2.1</v>
      </c>
      <c r="O201">
        <v>4.4000000000000004</v>
      </c>
      <c r="P201">
        <v>4.2</v>
      </c>
      <c r="Q201">
        <v>18.100000000000001</v>
      </c>
      <c r="R201">
        <v>22.9</v>
      </c>
      <c r="S201">
        <v>7.6</v>
      </c>
      <c r="T201">
        <v>12.6</v>
      </c>
      <c r="U201">
        <v>7</v>
      </c>
      <c r="V201">
        <v>1.4</v>
      </c>
      <c r="W201">
        <v>0.8</v>
      </c>
      <c r="X201">
        <v>43.8</v>
      </c>
      <c r="Y201">
        <v>46</v>
      </c>
    </row>
    <row r="202" spans="4:25" x14ac:dyDescent="0.25">
      <c r="D202" t="s">
        <v>519</v>
      </c>
      <c r="E202" t="s">
        <v>521</v>
      </c>
      <c r="F202" t="s">
        <v>75</v>
      </c>
      <c r="G202">
        <v>100</v>
      </c>
      <c r="H202">
        <v>4.2</v>
      </c>
      <c r="I202">
        <v>2.9</v>
      </c>
      <c r="J202">
        <v>2</v>
      </c>
      <c r="K202">
        <v>5.7</v>
      </c>
      <c r="L202">
        <v>1.2</v>
      </c>
      <c r="M202">
        <v>2.4</v>
      </c>
      <c r="N202">
        <v>2.1</v>
      </c>
      <c r="O202">
        <v>4.3</v>
      </c>
      <c r="P202">
        <v>4.2</v>
      </c>
      <c r="Q202">
        <v>17.600000000000001</v>
      </c>
      <c r="R202">
        <v>23</v>
      </c>
      <c r="S202">
        <v>8.1999999999999993</v>
      </c>
      <c r="T202">
        <v>13</v>
      </c>
      <c r="U202">
        <v>7</v>
      </c>
      <c r="V202">
        <v>1.3</v>
      </c>
      <c r="W202">
        <v>0.8</v>
      </c>
      <c r="X202">
        <v>44.2</v>
      </c>
      <c r="Y202">
        <v>46</v>
      </c>
    </row>
    <row r="203" spans="4:25" x14ac:dyDescent="0.25">
      <c r="D203" t="s">
        <v>522</v>
      </c>
      <c r="E203" t="s">
        <v>523</v>
      </c>
      <c r="F203" t="s">
        <v>11</v>
      </c>
      <c r="G203">
        <v>100</v>
      </c>
      <c r="H203">
        <v>2.5</v>
      </c>
      <c r="I203">
        <v>2.5</v>
      </c>
      <c r="J203">
        <v>0.9</v>
      </c>
      <c r="K203">
        <v>3.7</v>
      </c>
      <c r="L203">
        <v>0.9</v>
      </c>
      <c r="M203">
        <v>2.8</v>
      </c>
      <c r="N203">
        <v>1.6</v>
      </c>
      <c r="O203">
        <v>4.7</v>
      </c>
      <c r="P203">
        <v>2.9</v>
      </c>
      <c r="Q203">
        <v>13</v>
      </c>
      <c r="R203">
        <v>25.4</v>
      </c>
      <c r="S203">
        <v>15</v>
      </c>
      <c r="T203">
        <v>15.6</v>
      </c>
      <c r="U203">
        <v>7.1</v>
      </c>
      <c r="V203">
        <v>1</v>
      </c>
      <c r="W203">
        <v>0.3</v>
      </c>
      <c r="X203">
        <v>48.5</v>
      </c>
      <c r="Y203">
        <v>52</v>
      </c>
    </row>
    <row r="204" spans="4:25" x14ac:dyDescent="0.25">
      <c r="D204" t="s">
        <v>524</v>
      </c>
      <c r="E204" t="s">
        <v>525</v>
      </c>
      <c r="F204" t="s">
        <v>11</v>
      </c>
      <c r="G204">
        <v>100</v>
      </c>
      <c r="H204">
        <v>3.3</v>
      </c>
      <c r="I204">
        <v>2.4</v>
      </c>
      <c r="J204">
        <v>1.5</v>
      </c>
      <c r="K204">
        <v>2.2000000000000002</v>
      </c>
      <c r="L204">
        <v>0</v>
      </c>
      <c r="M204">
        <v>19</v>
      </c>
      <c r="N204">
        <v>21.9</v>
      </c>
      <c r="O204">
        <v>14.4</v>
      </c>
      <c r="P204">
        <v>2.2000000000000002</v>
      </c>
      <c r="Q204">
        <v>10</v>
      </c>
      <c r="R204">
        <v>13.1</v>
      </c>
      <c r="S204">
        <v>2.9</v>
      </c>
      <c r="T204">
        <v>4.9000000000000004</v>
      </c>
      <c r="U204">
        <v>1.8</v>
      </c>
      <c r="V204">
        <v>0.4</v>
      </c>
      <c r="W204">
        <v>0</v>
      </c>
      <c r="X204">
        <v>29</v>
      </c>
      <c r="Y204">
        <v>19</v>
      </c>
    </row>
    <row r="205" spans="4:25" x14ac:dyDescent="0.25">
      <c r="D205" t="s">
        <v>526</v>
      </c>
      <c r="E205" t="s">
        <v>527</v>
      </c>
      <c r="F205" t="s">
        <v>75</v>
      </c>
      <c r="G205">
        <v>100</v>
      </c>
      <c r="H205">
        <v>4.0999999999999996</v>
      </c>
      <c r="I205">
        <v>3.3</v>
      </c>
      <c r="J205">
        <v>2.4</v>
      </c>
      <c r="K205">
        <v>5.4</v>
      </c>
      <c r="L205">
        <v>1.5</v>
      </c>
      <c r="M205">
        <v>2.6</v>
      </c>
      <c r="N205">
        <v>1.8</v>
      </c>
      <c r="O205">
        <v>3.8</v>
      </c>
      <c r="P205">
        <v>2.9</v>
      </c>
      <c r="Q205">
        <v>15.8</v>
      </c>
      <c r="R205">
        <v>26.1</v>
      </c>
      <c r="S205">
        <v>9</v>
      </c>
      <c r="T205">
        <v>12.6</v>
      </c>
      <c r="U205">
        <v>6.5</v>
      </c>
      <c r="V205">
        <v>1.4</v>
      </c>
      <c r="W205">
        <v>0.6</v>
      </c>
      <c r="X205">
        <v>44.6</v>
      </c>
      <c r="Y205">
        <v>48</v>
      </c>
    </row>
    <row r="206" spans="4:25" x14ac:dyDescent="0.25">
      <c r="D206" t="s">
        <v>528</v>
      </c>
      <c r="E206" t="s">
        <v>529</v>
      </c>
      <c r="F206" t="s">
        <v>11</v>
      </c>
      <c r="G206">
        <v>100</v>
      </c>
      <c r="H206">
        <v>3.6</v>
      </c>
      <c r="I206">
        <v>2.5</v>
      </c>
      <c r="J206">
        <v>2.2999999999999998</v>
      </c>
      <c r="K206">
        <v>5.4</v>
      </c>
      <c r="L206">
        <v>1.5</v>
      </c>
      <c r="M206">
        <v>2.4</v>
      </c>
      <c r="N206">
        <v>1.9</v>
      </c>
      <c r="O206">
        <v>3.6</v>
      </c>
      <c r="P206">
        <v>3.7</v>
      </c>
      <c r="Q206">
        <v>16.8</v>
      </c>
      <c r="R206">
        <v>24.7</v>
      </c>
      <c r="S206">
        <v>9.9</v>
      </c>
      <c r="T206">
        <v>11.1</v>
      </c>
      <c r="U206">
        <v>6.7</v>
      </c>
      <c r="V206">
        <v>2.5</v>
      </c>
      <c r="W206">
        <v>1.3</v>
      </c>
      <c r="X206">
        <v>45.5</v>
      </c>
      <c r="Y206">
        <v>48</v>
      </c>
    </row>
    <row r="207" spans="4:25" x14ac:dyDescent="0.25">
      <c r="D207" t="s">
        <v>530</v>
      </c>
      <c r="E207" t="s">
        <v>531</v>
      </c>
      <c r="F207" t="s">
        <v>11</v>
      </c>
      <c r="G207">
        <v>100</v>
      </c>
      <c r="H207">
        <v>5.3</v>
      </c>
      <c r="I207">
        <v>3.6</v>
      </c>
      <c r="J207">
        <v>2.2999999999999998</v>
      </c>
      <c r="K207">
        <v>5.0999999999999996</v>
      </c>
      <c r="L207">
        <v>1.1000000000000001</v>
      </c>
      <c r="M207">
        <v>2.7</v>
      </c>
      <c r="N207">
        <v>1.4</v>
      </c>
      <c r="O207">
        <v>3.4</v>
      </c>
      <c r="P207">
        <v>2.7</v>
      </c>
      <c r="Q207">
        <v>17.8</v>
      </c>
      <c r="R207">
        <v>23.9</v>
      </c>
      <c r="S207">
        <v>8.9</v>
      </c>
      <c r="T207">
        <v>11.4</v>
      </c>
      <c r="U207">
        <v>7.4</v>
      </c>
      <c r="V207">
        <v>2.2000000000000002</v>
      </c>
      <c r="W207">
        <v>0.8</v>
      </c>
      <c r="X207">
        <v>44.5</v>
      </c>
      <c r="Y207">
        <v>47</v>
      </c>
    </row>
    <row r="208" spans="4:25" x14ac:dyDescent="0.25">
      <c r="D208" t="s">
        <v>530</v>
      </c>
      <c r="E208" t="s">
        <v>532</v>
      </c>
      <c r="F208" t="s">
        <v>75</v>
      </c>
      <c r="G208">
        <v>100</v>
      </c>
      <c r="H208">
        <v>6</v>
      </c>
      <c r="I208">
        <v>4.0999999999999996</v>
      </c>
      <c r="J208">
        <v>2.5</v>
      </c>
      <c r="K208">
        <v>6.7</v>
      </c>
      <c r="L208">
        <v>1.3</v>
      </c>
      <c r="M208">
        <v>2.6</v>
      </c>
      <c r="N208">
        <v>1.7</v>
      </c>
      <c r="O208">
        <v>4.0999999999999996</v>
      </c>
      <c r="P208">
        <v>3.1</v>
      </c>
      <c r="Q208">
        <v>21.8</v>
      </c>
      <c r="R208">
        <v>24.1</v>
      </c>
      <c r="S208">
        <v>7.2</v>
      </c>
      <c r="T208">
        <v>8.9</v>
      </c>
      <c r="U208">
        <v>4.5999999999999996</v>
      </c>
      <c r="V208">
        <v>1.2</v>
      </c>
      <c r="W208">
        <v>0.4</v>
      </c>
      <c r="X208">
        <v>40.4</v>
      </c>
      <c r="Y208">
        <v>43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Acton</v>
      </c>
      <c r="C10" t="str">
        <f>data!E10</f>
        <v>E04010889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Adlington</v>
      </c>
      <c r="C11" t="str">
        <f>data!E11</f>
        <v>E04010890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Agden</v>
      </c>
      <c r="C12" t="str">
        <f>data!E12</f>
        <v>E04010891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Alderley Edge</v>
      </c>
      <c r="C13" t="str">
        <f>data!E13</f>
        <v>E04010892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Alderley Edge</v>
      </c>
      <c r="C14" t="str">
        <f>data!E14</f>
        <v>E05008610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Alpraham</v>
      </c>
      <c r="C15" t="str">
        <f>data!E15</f>
        <v>E04010893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Alsager</v>
      </c>
      <c r="C16" t="str">
        <f>data!E16</f>
        <v>E04010894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Alsager</v>
      </c>
      <c r="C17" t="str">
        <f>data!E17</f>
        <v>E05008611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Arclid</v>
      </c>
      <c r="C18" t="str">
        <f>data!E18</f>
        <v>E04010895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Ashley</v>
      </c>
      <c r="C19" t="str">
        <f>data!E19</f>
        <v>E04010896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Aston by Budworth</v>
      </c>
      <c r="C20" t="str">
        <f>data!E20</f>
        <v>E04010897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Aston juxta Mondrum</v>
      </c>
      <c r="C21" t="str">
        <f>data!E21</f>
        <v>E04010898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Audlem</v>
      </c>
      <c r="C22" t="str">
        <f>data!E22</f>
        <v>E04010899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Audlem</v>
      </c>
      <c r="C23" t="str">
        <f>data!E23</f>
        <v>E05008612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Austerson</v>
      </c>
      <c r="C24" t="str">
        <f>data!E24</f>
        <v>E04010900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Baddiley</v>
      </c>
      <c r="C25" t="str">
        <f>data!E25</f>
        <v>E04010901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Baddington</v>
      </c>
      <c r="C26" t="str">
        <f>data!E26</f>
        <v>E04010902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Barthomley</v>
      </c>
      <c r="C27" t="str">
        <f>data!E27</f>
        <v>E04010903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Basford</v>
      </c>
      <c r="C28" t="str">
        <f>data!E28</f>
        <v>E04010904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Batherton</v>
      </c>
      <c r="C29" t="str">
        <f>data!E29</f>
        <v>E04010905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Betchton</v>
      </c>
      <c r="C30" t="str">
        <f>data!E30</f>
        <v>E04010906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Bexton</v>
      </c>
      <c r="C31" t="str">
        <f>data!E31</f>
        <v>E04010907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Bickerton</v>
      </c>
      <c r="C32" t="str">
        <f>data!E32</f>
        <v>E04010908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Blakenhall</v>
      </c>
      <c r="C33" t="str">
        <f>data!E33</f>
        <v>E04010909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Bollington</v>
      </c>
      <c r="C34" t="str">
        <f>data!E34</f>
        <v>E04010910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Bollington</v>
      </c>
      <c r="C35" t="str">
        <f>data!E35</f>
        <v>E05008613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Bosley</v>
      </c>
      <c r="C36" t="str">
        <f>data!E36</f>
        <v>E04010911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Bradwall</v>
      </c>
      <c r="C37" t="str">
        <f>data!E37</f>
        <v>E04010912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Brereton</v>
      </c>
      <c r="C38" t="str">
        <f>data!E38</f>
        <v>E04010913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Brereton Rural</v>
      </c>
      <c r="C39" t="str">
        <f>data!E39</f>
        <v>E05008614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Bridgemere</v>
      </c>
      <c r="C40" t="str">
        <f>data!E40</f>
        <v>E04010914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Brindley</v>
      </c>
      <c r="C41" t="str">
        <f>data!E41</f>
        <v>E04010915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Broken Cross and Upton</v>
      </c>
      <c r="C42" t="str">
        <f>data!E42</f>
        <v>E05008615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Broomhall</v>
      </c>
      <c r="C43" t="str">
        <f>data!E43</f>
        <v>E04010916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Buerton</v>
      </c>
      <c r="C44" t="str">
        <f>data!E44</f>
        <v>E04010917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Bulkeley</v>
      </c>
      <c r="C45" t="str">
        <f>data!E45</f>
        <v>E04010918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Bunbury</v>
      </c>
      <c r="C46" t="str">
        <f>data!E46</f>
        <v>E04010919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Bunbury</v>
      </c>
      <c r="C47" t="str">
        <f>data!E47</f>
        <v>E05008616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Burland</v>
      </c>
      <c r="C48" t="str">
        <f>data!E48</f>
        <v>E04010920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Calveley</v>
      </c>
      <c r="C49" t="str">
        <f>data!E49</f>
        <v>E04010921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Checkley cum Wrinehill</v>
      </c>
      <c r="C50" t="str">
        <f>data!E50</f>
        <v>E04010922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Chelford</v>
      </c>
      <c r="C51" t="str">
        <f>data!E51</f>
        <v>E04010923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Chelford</v>
      </c>
      <c r="C52" t="str">
        <f>data!E52</f>
        <v>E05008617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Publish</v>
      </c>
      <c r="B53" t="str">
        <f>data!D53</f>
        <v>Cheshire East</v>
      </c>
      <c r="C53" t="str">
        <f>data!E53</f>
        <v>E06000049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Cholmondeley</v>
      </c>
      <c r="C54" t="str">
        <f>data!E54</f>
        <v>E04010924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Cholmondeston</v>
      </c>
      <c r="C55" t="str">
        <f>data!E55</f>
        <v>E04010925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Chorley (Wilmslow West and Chorley)</v>
      </c>
      <c r="C56" t="str">
        <f>data!E56</f>
        <v>E04010926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Chorley (Wrenbury)</v>
      </c>
      <c r="C57" t="str">
        <f>data!E57</f>
        <v>E04010927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Chorlton</v>
      </c>
      <c r="C58" t="str">
        <f>data!E58</f>
        <v>E04010928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Church Lawton</v>
      </c>
      <c r="C59" t="str">
        <f>data!E59</f>
        <v>E04010929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Church Minshull</v>
      </c>
      <c r="C60" t="str">
        <f>data!E60</f>
        <v>E04010930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Congleton</v>
      </c>
      <c r="C61" t="str">
        <f>data!E61</f>
        <v>E04010931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Congleton East</v>
      </c>
      <c r="C62" t="str">
        <f>data!E62</f>
        <v>E05008618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Congleton West</v>
      </c>
      <c r="C63" t="str">
        <f>data!E63</f>
        <v>E05008619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Coole Pilate</v>
      </c>
      <c r="C64" t="str">
        <f>data!E64</f>
        <v>E04010932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Cranage</v>
      </c>
      <c r="C65" t="str">
        <f>data!E65</f>
        <v>E04010933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Crewe Central</v>
      </c>
      <c r="C66" t="str">
        <f>data!E66</f>
        <v>E05008620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Crewe East</v>
      </c>
      <c r="C67" t="str">
        <f>data!E67</f>
        <v>E05008621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Crewe Green</v>
      </c>
      <c r="C68" t="str">
        <f>data!E68</f>
        <v>E04010934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Crewe North</v>
      </c>
      <c r="C69" t="str">
        <f>data!E69</f>
        <v>E05008622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Crewe South</v>
      </c>
      <c r="C70" t="str">
        <f>data!E70</f>
        <v>E05008624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Crewe St Barnabas</v>
      </c>
      <c r="C71" t="str">
        <f>data!E71</f>
        <v>E05008623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Crewe West</v>
      </c>
      <c r="C72" t="str">
        <f>data!E72</f>
        <v>E05008625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Dane Valley</v>
      </c>
      <c r="C73" t="str">
        <f>data!E73</f>
        <v>E05008626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Disley</v>
      </c>
      <c r="C74" t="str">
        <f>data!E74</f>
        <v>E04010935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Disley</v>
      </c>
      <c r="C75" t="str">
        <f>data!E75</f>
        <v>E05008627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Dodcott cum Wilkesley</v>
      </c>
      <c r="C76" t="str">
        <f>data!E76</f>
        <v>E04010936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Doddington</v>
      </c>
      <c r="C77" t="str">
        <f>data!E77</f>
        <v>E04010937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Eaton</v>
      </c>
      <c r="C78" t="str">
        <f>data!E78</f>
        <v>E04010938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Edleston</v>
      </c>
      <c r="C79" t="str">
        <f>data!E79</f>
        <v>E04010939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Egerton</v>
      </c>
      <c r="C80" t="str">
        <f>data!E80</f>
        <v>E04010940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Faddiley</v>
      </c>
      <c r="C81" t="str">
        <f>data!E81</f>
        <v>E04010941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Gawsworth</v>
      </c>
      <c r="C82" t="str">
        <f>data!E82</f>
        <v>E04010942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Gawsworth</v>
      </c>
      <c r="C83" t="str">
        <f>data!E83</f>
        <v>E05008628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Goostrey</v>
      </c>
      <c r="C84" t="str">
        <f>data!E84</f>
        <v>E04010943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Great Warford</v>
      </c>
      <c r="C85" t="str">
        <f>data!E85</f>
        <v>E04010944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Handforth</v>
      </c>
      <c r="C86" t="str">
        <f>data!E86</f>
        <v>E04012171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Handforth</v>
      </c>
      <c r="C87" t="str">
        <f>data!E87</f>
        <v>E05008629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Hankelow</v>
      </c>
      <c r="C88" t="str">
        <f>data!E88</f>
        <v>E04010945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Haslington</v>
      </c>
      <c r="C89" t="str">
        <f>data!E89</f>
        <v>E04010946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Haslington</v>
      </c>
      <c r="C90" t="str">
        <f>data!E90</f>
        <v>E05008630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Hassall</v>
      </c>
      <c r="C91" t="str">
        <f>data!E91</f>
        <v>E04010947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Hatherton</v>
      </c>
      <c r="C92" t="str">
        <f>data!E92</f>
        <v>E04010948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Haughton</v>
      </c>
      <c r="C93" t="str">
        <f>data!E93</f>
        <v>E04010949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Henbury</v>
      </c>
      <c r="C94" t="str">
        <f>data!E94</f>
        <v>E04010950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Henhull</v>
      </c>
      <c r="C95" t="str">
        <f>data!E95</f>
        <v>E04010951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High Legh</v>
      </c>
      <c r="C96" t="str">
        <f>data!E96</f>
        <v>E04010952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High Legh</v>
      </c>
      <c r="C97" t="str">
        <f>data!E97</f>
        <v>E05008631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Higher Hurdsfield</v>
      </c>
      <c r="C98" t="str">
        <f>data!E98</f>
        <v>E04010953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Holmes Chapel</v>
      </c>
      <c r="C99" t="str">
        <f>data!E99</f>
        <v>E04010954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Hough</v>
      </c>
      <c r="C100" t="str">
        <f>data!E100</f>
        <v>E04010955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Hulme Walfield</v>
      </c>
      <c r="C101" t="str">
        <f>data!E101</f>
        <v>E04010956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Hunsterson</v>
      </c>
      <c r="C102" t="str">
        <f>data!E102</f>
        <v>E04010957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Hurleston</v>
      </c>
      <c r="C103" t="str">
        <f>data!E103</f>
        <v>E04010958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Kettleshulme</v>
      </c>
      <c r="C104" t="str">
        <f>data!E104</f>
        <v>E04010959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Knutsford</v>
      </c>
      <c r="C105" t="str">
        <f>data!E105</f>
        <v>E04010960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Knutsford</v>
      </c>
      <c r="C106" t="str">
        <f>data!E106</f>
        <v>E05008632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Lea</v>
      </c>
      <c r="C107" t="str">
        <f>data!E107</f>
        <v>E04010961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Leighton</v>
      </c>
      <c r="C108" t="str">
        <f>data!E108</f>
        <v>E04010962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Leighton</v>
      </c>
      <c r="C109" t="str">
        <f>data!E109</f>
        <v>E05008633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Little Bollington</v>
      </c>
      <c r="C110" t="str">
        <f>data!E110</f>
        <v>E04010963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Little Warford</v>
      </c>
      <c r="C111" t="str">
        <f>data!E111</f>
        <v>E04010964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Lower Withington</v>
      </c>
      <c r="C112" t="str">
        <f>data!E112</f>
        <v>E04010965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Lyme Handley</v>
      </c>
      <c r="C113" t="str">
        <f>data!E113</f>
        <v>E04010966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Macclesfield Central</v>
      </c>
      <c r="C114" t="str">
        <f>data!E114</f>
        <v>E05008634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Ward</v>
      </c>
      <c r="B115" t="str">
        <f>data!D115</f>
        <v>Macclesfield East</v>
      </c>
      <c r="C115" t="str">
        <f>data!E115</f>
        <v>E05008635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Macclesfield Forest and Wildboarclough</v>
      </c>
      <c r="C116" t="str">
        <f>data!E116</f>
        <v>E04010967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Macclesfield Hurdsfield</v>
      </c>
      <c r="C117" t="str">
        <f>data!E117</f>
        <v>E05008636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Macclesfield South</v>
      </c>
      <c r="C118" t="str">
        <f>data!E118</f>
        <v>E05008637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Macclesfield Tytherington</v>
      </c>
      <c r="C119" t="str">
        <f>data!E119</f>
        <v>E05008638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Ward</v>
      </c>
      <c r="B120" t="str">
        <f>data!D120</f>
        <v>Macclesfield West and Ivy</v>
      </c>
      <c r="C120" t="str">
        <f>data!E120</f>
        <v>E05008639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Marbury cum Quoisley</v>
      </c>
      <c r="C121" t="str">
        <f>data!E121</f>
        <v>E04010968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Marthall</v>
      </c>
      <c r="C122" t="str">
        <f>data!E122</f>
        <v>E04010969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Marton</v>
      </c>
      <c r="C123" t="str">
        <f>data!E123</f>
        <v>E04010970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Mere</v>
      </c>
      <c r="C124" t="str">
        <f>data!E124</f>
        <v>E04010971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Middlewich</v>
      </c>
      <c r="C125" t="str">
        <f>data!E125</f>
        <v>E04010972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Ward</v>
      </c>
      <c r="B126" t="str">
        <f>data!D126</f>
        <v>Middlewich</v>
      </c>
      <c r="C126" t="str">
        <f>data!E126</f>
        <v>E05008640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Millington</v>
      </c>
      <c r="C127" t="str">
        <f>data!E127</f>
        <v>E04010973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Minshull Vernon</v>
      </c>
      <c r="C128" t="str">
        <f>data!E128</f>
        <v>E04010974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Mobberley</v>
      </c>
      <c r="C129" t="str">
        <f>data!E129</f>
        <v>E04010975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Ward</v>
      </c>
      <c r="B130" t="str">
        <f>data!D130</f>
        <v>Mobberley</v>
      </c>
      <c r="C130" t="str">
        <f>data!E130</f>
        <v>E05008641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Moreton cum Alcumlow</v>
      </c>
      <c r="C131" t="str">
        <f>data!E131</f>
        <v>E04010976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Moston</v>
      </c>
      <c r="C132" t="str">
        <f>data!E132</f>
        <v>E04010977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Mottram St. Andrew</v>
      </c>
      <c r="C133" t="str">
        <f>data!E133</f>
        <v>E04010978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Nantwich</v>
      </c>
      <c r="C134" t="str">
        <f>data!E134</f>
        <v>E04010979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Ward</v>
      </c>
      <c r="B135" t="str">
        <f>data!D135</f>
        <v>Nantwich North and West</v>
      </c>
      <c r="C135" t="str">
        <f>data!E135</f>
        <v>E05008642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Nantwich South and Stapeley</v>
      </c>
      <c r="C136" t="str">
        <f>data!E136</f>
        <v>E05008643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Nether Alderley</v>
      </c>
      <c r="C137" t="str">
        <f>data!E137</f>
        <v>E04010980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Newbold Astbury</v>
      </c>
      <c r="C138" t="str">
        <f>data!E138</f>
        <v>E04010981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Newhall</v>
      </c>
      <c r="C139" t="str">
        <f>data!E139</f>
        <v>E04010982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Norbury</v>
      </c>
      <c r="C140" t="str">
        <f>data!E140</f>
        <v>E04010983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North Rode</v>
      </c>
      <c r="C141" t="str">
        <f>data!E141</f>
        <v>E04010984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Odd Rode</v>
      </c>
      <c r="C142" t="str">
        <f>data!E142</f>
        <v>E04010985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Ward</v>
      </c>
      <c r="B143" t="str">
        <f>data!D143</f>
        <v>Odd Rode</v>
      </c>
      <c r="C143" t="str">
        <f>data!E143</f>
        <v>E05008644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Ollerton</v>
      </c>
      <c r="C144" t="str">
        <f>data!E144</f>
        <v>E04010986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Over Alderley</v>
      </c>
      <c r="C145" t="str">
        <f>data!E145</f>
        <v>E04010987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Peckforton</v>
      </c>
      <c r="C146" t="str">
        <f>data!E146</f>
        <v>E04010988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Peover Inferior</v>
      </c>
      <c r="C147" t="str">
        <f>data!E147</f>
        <v>E04010989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Peover Superior</v>
      </c>
      <c r="C148" t="str">
        <f>data!E148</f>
        <v>E04010990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Pickmere</v>
      </c>
      <c r="C149" t="str">
        <f>data!E149</f>
        <v>E04010991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Plumley</v>
      </c>
      <c r="C150" t="str">
        <f>data!E150</f>
        <v>E04010992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Poole</v>
      </c>
      <c r="C151" t="str">
        <f>data!E151</f>
        <v>E04010993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Pott Shrigley</v>
      </c>
      <c r="C152" t="str">
        <f>data!E152</f>
        <v>E04010994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Ward</v>
      </c>
      <c r="B153" t="str">
        <f>data!D153</f>
        <v>Poynton East and Pott Shrigley</v>
      </c>
      <c r="C153" t="str">
        <f>data!E153</f>
        <v>E05008645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Ward</v>
      </c>
      <c r="B154" t="str">
        <f>data!D154</f>
        <v>Poynton West and Adlington</v>
      </c>
      <c r="C154" t="str">
        <f>data!E154</f>
        <v>E05008646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Poynton-with-Worth</v>
      </c>
      <c r="C155" t="str">
        <f>data!E155</f>
        <v>E04010995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Prestbury</v>
      </c>
      <c r="C156" t="str">
        <f>data!E156</f>
        <v>E04010996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Ward</v>
      </c>
      <c r="B157" t="str">
        <f>data!D157</f>
        <v>Prestbury</v>
      </c>
      <c r="C157" t="str">
        <f>data!E157</f>
        <v>E05008647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Rainow</v>
      </c>
      <c r="C158" t="str">
        <f>data!E158</f>
        <v>E04010997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Ridley</v>
      </c>
      <c r="C159" t="str">
        <f>data!E159</f>
        <v>E04010998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Rope</v>
      </c>
      <c r="C160" t="str">
        <f>data!E160</f>
        <v>E04010999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Rostherne</v>
      </c>
      <c r="C161" t="str">
        <f>data!E161</f>
        <v>E04011000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Sandbach</v>
      </c>
      <c r="C162" t="str">
        <f>data!E162</f>
        <v>E04011001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Ward</v>
      </c>
      <c r="B163" t="str">
        <f>data!D163</f>
        <v>Sandbach Elworth</v>
      </c>
      <c r="C163" t="str">
        <f>data!E163</f>
        <v>E05008648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Ward</v>
      </c>
      <c r="B164" t="str">
        <f>data!D164</f>
        <v>Sandbach Ettiley Heath and Wheelock</v>
      </c>
      <c r="C164" t="str">
        <f>data!E164</f>
        <v>E05008649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Ward</v>
      </c>
      <c r="B165" t="str">
        <f>data!D165</f>
        <v>Sandbach Heath and East</v>
      </c>
      <c r="C165" t="str">
        <f>data!E165</f>
        <v>E05008650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Ward</v>
      </c>
      <c r="B166" t="str">
        <f>data!D166</f>
        <v>Sandbach Town</v>
      </c>
      <c r="C166" t="str">
        <f>data!E166</f>
        <v>E05008651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>Ward</v>
      </c>
      <c r="B167" t="str">
        <f>data!D167</f>
        <v>Shavington</v>
      </c>
      <c r="C167" t="str">
        <f>data!E167</f>
        <v>E05008652</v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>Parish</v>
      </c>
      <c r="B168" t="str">
        <f>data!D168</f>
        <v>Shavington cum Gresty</v>
      </c>
      <c r="C168" t="str">
        <f>data!E168</f>
        <v>E04011002</v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>Parish</v>
      </c>
      <c r="B169" t="str">
        <f>data!D169</f>
        <v>Siddington</v>
      </c>
      <c r="C169" t="str">
        <f>data!E169</f>
        <v>E04011003</v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>Parish</v>
      </c>
      <c r="B170" t="str">
        <f>data!D170</f>
        <v>Smallwood</v>
      </c>
      <c r="C170" t="str">
        <f>data!E170</f>
        <v>E04011004</v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>Parish</v>
      </c>
      <c r="B171" t="str">
        <f>data!D171</f>
        <v>Snelson</v>
      </c>
      <c r="C171" t="str">
        <f>data!E171</f>
        <v>E04011005</v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>Parish</v>
      </c>
      <c r="B172" t="str">
        <f>data!D172</f>
        <v>Somerford</v>
      </c>
      <c r="C172" t="str">
        <f>data!E172</f>
        <v>E04011006</v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>Parish</v>
      </c>
      <c r="B173" t="str">
        <f>data!D173</f>
        <v>Somerford Booths</v>
      </c>
      <c r="C173" t="str">
        <f>data!E173</f>
        <v>E04011007</v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>Parish</v>
      </c>
      <c r="B174" t="str">
        <f>data!D174</f>
        <v>Sound</v>
      </c>
      <c r="C174" t="str">
        <f>data!E174</f>
        <v>E04011008</v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>Parish</v>
      </c>
      <c r="B175" t="str">
        <f>data!D175</f>
        <v>Spurstow</v>
      </c>
      <c r="C175" t="str">
        <f>data!E175</f>
        <v>E04011009</v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>Parish</v>
      </c>
      <c r="B176" t="str">
        <f>data!D176</f>
        <v>Stapeley</v>
      </c>
      <c r="C176" t="str">
        <f>data!E176</f>
        <v>E04011010</v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>Parish</v>
      </c>
      <c r="B177" t="str">
        <f>data!D177</f>
        <v>Stoke</v>
      </c>
      <c r="C177" t="str">
        <f>data!E177</f>
        <v>E04011011</v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>Parish</v>
      </c>
      <c r="B178" t="str">
        <f>data!D178</f>
        <v>Styal</v>
      </c>
      <c r="C178" t="str">
        <f>data!E178</f>
        <v>E04012172</v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>Parish</v>
      </c>
      <c r="B179" t="str">
        <f>data!D179</f>
        <v>Sutton</v>
      </c>
      <c r="C179" t="str">
        <f>data!E179</f>
        <v>E04011012</v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>Ward</v>
      </c>
      <c r="B180" t="str">
        <f>data!D180</f>
        <v>Sutton</v>
      </c>
      <c r="C180" t="str">
        <f>data!E180</f>
        <v>E05008653</v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>Parish</v>
      </c>
      <c r="B181" t="str">
        <f>data!D181</f>
        <v>Swettenham</v>
      </c>
      <c r="C181" t="str">
        <f>data!E181</f>
        <v>E04011013</v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>Parish</v>
      </c>
      <c r="B182" t="str">
        <f>data!D182</f>
        <v>Tabley Inferior</v>
      </c>
      <c r="C182" t="str">
        <f>data!E182</f>
        <v>E04011014</v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>Parish</v>
      </c>
      <c r="B183" t="str">
        <f>data!D183</f>
        <v>Tabley Superior</v>
      </c>
      <c r="C183" t="str">
        <f>data!E183</f>
        <v>E04011015</v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>Parish</v>
      </c>
      <c r="B184" t="str">
        <f>data!D184</f>
        <v>Tatton</v>
      </c>
      <c r="C184" t="str">
        <f>data!E184</f>
        <v>E04011016</v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>Parish</v>
      </c>
      <c r="B185" t="str">
        <f>data!D185</f>
        <v>Toft</v>
      </c>
      <c r="C185" t="str">
        <f>data!E185</f>
        <v>E04011017</v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>Parish</v>
      </c>
      <c r="B186" t="str">
        <f>data!D186</f>
        <v>Twemlow</v>
      </c>
      <c r="C186" t="str">
        <f>data!E186</f>
        <v>E04011018</v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>Parish</v>
      </c>
      <c r="B187" t="str">
        <f>data!D187</f>
        <v>Walgherton</v>
      </c>
      <c r="C187" t="str">
        <f>data!E187</f>
        <v>E04011019</v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>Parish</v>
      </c>
      <c r="B188" t="str">
        <f>data!D188</f>
        <v>Wardle</v>
      </c>
      <c r="C188" t="str">
        <f>data!E188</f>
        <v>E04011020</v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>Parish</v>
      </c>
      <c r="B189" t="str">
        <f>data!D189</f>
        <v>Warmingham</v>
      </c>
      <c r="C189" t="str">
        <f>data!E189</f>
        <v>E04011021</v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>Parish</v>
      </c>
      <c r="B190" t="str">
        <f>data!D190</f>
        <v>Weston</v>
      </c>
      <c r="C190" t="str">
        <f>data!E190</f>
        <v>E04011022</v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>Parish</v>
      </c>
      <c r="B191" t="str">
        <f>data!D191</f>
        <v>Wettenhall</v>
      </c>
      <c r="C191" t="str">
        <f>data!E191</f>
        <v>E04011023</v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>Parish</v>
      </c>
      <c r="B192" t="str">
        <f>data!D192</f>
        <v>Willaston</v>
      </c>
      <c r="C192" t="str">
        <f>data!E192</f>
        <v>E04011024</v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>Ward</v>
      </c>
      <c r="B193" t="str">
        <f>data!D193</f>
        <v>Willaston and Rope</v>
      </c>
      <c r="C193" t="str">
        <f>data!E193</f>
        <v>E05008654</v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>Parish</v>
      </c>
      <c r="B194" t="str">
        <f>data!D194</f>
        <v>Wilmslow</v>
      </c>
      <c r="C194" t="str">
        <f>data!E194</f>
        <v>E04012173</v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>Ward</v>
      </c>
      <c r="B195" t="str">
        <f>data!D195</f>
        <v>Wilmslow Dean Row</v>
      </c>
      <c r="C195" t="str">
        <f>data!E195</f>
        <v>E05008655</v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>Ward</v>
      </c>
      <c r="B196" t="str">
        <f>data!D196</f>
        <v>Wilmslow East</v>
      </c>
      <c r="C196" t="str">
        <f>data!E196</f>
        <v>E05008656</v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>Ward</v>
      </c>
      <c r="B197" t="str">
        <f>data!D197</f>
        <v>Wilmslow Lacey Green</v>
      </c>
      <c r="C197" t="str">
        <f>data!E197</f>
        <v>E05008657</v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>Ward</v>
      </c>
      <c r="B198" t="str">
        <f>data!D198</f>
        <v>Wilmslow West and Chorley</v>
      </c>
      <c r="C198" t="str">
        <f>data!E198</f>
        <v>E05008658</v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>Parish</v>
      </c>
      <c r="B199" t="str">
        <f>data!D199</f>
        <v>Wincle</v>
      </c>
      <c r="C199" t="str">
        <f>data!E199</f>
        <v>E04011025</v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>Parish</v>
      </c>
      <c r="B200" t="str">
        <f>data!D200</f>
        <v>Wirswall</v>
      </c>
      <c r="C200" t="str">
        <f>data!E200</f>
        <v>E04011026</v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>Parish</v>
      </c>
      <c r="B201" t="str">
        <f>data!D201</f>
        <v>Wistaston</v>
      </c>
      <c r="C201" t="str">
        <f>data!E201</f>
        <v>E04011027</v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>Ward</v>
      </c>
      <c r="B202" t="str">
        <f>data!D202</f>
        <v>Wistaston</v>
      </c>
      <c r="C202" t="str">
        <f>data!E202</f>
        <v>E05008659</v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>Parish</v>
      </c>
      <c r="B203" t="str">
        <f>data!D203</f>
        <v>Woolstanwood</v>
      </c>
      <c r="C203" t="str">
        <f>data!E203</f>
        <v>E04011028</v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>Parish</v>
      </c>
      <c r="B204" t="str">
        <f>data!D204</f>
        <v>Worleston</v>
      </c>
      <c r="C204" t="str">
        <f>data!E204</f>
        <v>E04011029</v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>Ward</v>
      </c>
      <c r="B205" t="str">
        <f>data!D205</f>
        <v>Wrenbury</v>
      </c>
      <c r="C205" t="str">
        <f>data!E205</f>
        <v>E05008660</v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>Parish</v>
      </c>
      <c r="B206" t="str">
        <f>data!D206</f>
        <v>Wrenbury cum Frith</v>
      </c>
      <c r="C206" t="str">
        <f>data!E206</f>
        <v>E04011030</v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>Parish</v>
      </c>
      <c r="B207" t="str">
        <f>data!D207</f>
        <v>Wybunbury</v>
      </c>
      <c r="C207" t="str">
        <f>data!E207</f>
        <v>E04011031</v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>Ward</v>
      </c>
      <c r="B208" t="str">
        <f>data!D208</f>
        <v>Wybunbury</v>
      </c>
      <c r="C208" t="str">
        <f>data!E208</f>
        <v>E05008661</v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Acton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E04010889</v>
      </c>
      <c r="I5" s="3" t="s">
        <v>155</v>
      </c>
      <c r="L5" s="4" t="str">
        <f>IF(ISERROR(VLOOKUP(I5,E5:F302,2,FALSE)),"",VLOOKUP(I5,E5:F302,2,FALSE))</f>
        <v>E04010889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3.7</v>
      </c>
      <c r="O5" s="7">
        <f>IF(ISERROR(VLOOKUP($L$5,data!$E$9:$T$600,5,FALSE)),"",VLOOKUP($L$5,data!$E$9:$T$600,5,FALSE))</f>
        <v>2.5</v>
      </c>
      <c r="P5" s="7">
        <f>IF(ISERROR(VLOOKUP($L$5,data!$E$9:$T$600,6,FALSE)),"",VLOOKUP($L$5,data!$E$9:$T$600,6,FALSE))</f>
        <v>2.5</v>
      </c>
      <c r="Q5" s="7">
        <f>IF(ISERROR(VLOOKUP($L$5,data!$E$9:$T$600,7,FALSE)),"",VLOOKUP($L$5,data!$E$9:$T$600,7,FALSE))</f>
        <v>8.6999999999999993</v>
      </c>
      <c r="R5" s="7">
        <f>IF(ISERROR(VLOOKUP($L$5,data!$E$9:$T$600,8,FALSE)),"",VLOOKUP($L$5,data!$E$9:$T$600,8,FALSE))</f>
        <v>2</v>
      </c>
      <c r="S5" s="7">
        <f>IF(ISERROR(VLOOKUP($L$5,data!$E$9:$T$600,9,FALSE)),"",VLOOKUP($L$5,data!$E$9:$T$600,9,FALSE))</f>
        <v>3.2</v>
      </c>
      <c r="T5" s="7">
        <f>IF(ISERROR(VLOOKUP($L$5,data!$E$9:$T$600,10,FALSE)),"",VLOOKUP($L$5,data!$E$9:$T$600,10,FALSE))</f>
        <v>2.5</v>
      </c>
      <c r="U5" s="7">
        <f>IF(ISERROR(VLOOKUP($L$5,data!$E$9:$T$600,11,FALSE)),"",VLOOKUP($L$5,data!$E$9:$T$600,11,FALSE))</f>
        <v>4.7</v>
      </c>
      <c r="V5" s="7">
        <f>IF(ISERROR(VLOOKUP($L$5,data!$E$9:$T$600,12,FALSE)),"",VLOOKUP($L$5,data!$E$9:$T$600,12,FALSE))</f>
        <v>4.2</v>
      </c>
      <c r="W5" s="7">
        <f>IF(ISERROR(VLOOKUP($L$5,data!$E$9:$T$600,13,FALSE)),"",VLOOKUP($L$5,data!$E$9:$T$600,13,FALSE))</f>
        <v>18.600000000000001</v>
      </c>
      <c r="X5" s="7">
        <f>IF(ISERROR(VLOOKUP($L$5,data!$E$9:$T$600,14,FALSE)),"",VLOOKUP($L$5,data!$E$9:$T$600,14,FALSE))</f>
        <v>23</v>
      </c>
      <c r="Y5" s="7">
        <f>IF(ISERROR(VLOOKUP($L$5,data!$E$9:$T$600,15,FALSE)),"",VLOOKUP($L$5,data!$E$9:$T$600,15,FALSE))</f>
        <v>6.2</v>
      </c>
      <c r="Z5" s="7">
        <f>IF(ISERROR(VLOOKUP($L$5,data!$E$9:$T$600,16,FALSE)),"",VLOOKUP($L$5,data!$E$9:$T$600,16,FALSE))</f>
        <v>9.6999999999999993</v>
      </c>
      <c r="AA5" s="7">
        <f>IF(ISERROR(VLOOKUP($L$5,data!$E$9:$Y$600,17,FALSE)),"",VLOOKUP($L$5,data!$E$9:$Y$600,17,FALSE))</f>
        <v>6.2</v>
      </c>
      <c r="AB5" s="7">
        <f>IF(ISERROR(VLOOKUP($L$5,data!$E$9:$Y$600,18,FALSE)),"",VLOOKUP($L$5,data!$E$9:$Y$600,18,FALSE))</f>
        <v>2</v>
      </c>
      <c r="AC5" s="7">
        <f>IF(ISERROR(VLOOKUP($L$5,data!$E$9:$Y$600,19,FALSE)),"",VLOOKUP($L$5,data!$E$9:$Y$600,19,FALSE))</f>
        <v>0.5</v>
      </c>
      <c r="AD5" s="7">
        <f>IF(ISERROR(VLOOKUP($L$5,data!$E$9:$Y$600,20,FALSE)),"",VLOOKUP($L$5,data!$E$9:$Y$600,20,FALSE))</f>
        <v>41.3</v>
      </c>
      <c r="AE5" s="7">
        <f>IF(ISERROR(VLOOKUP($L$5,data!$E$9:$Y$600,21,FALSE)),"",VLOOKUP($L$5,data!$E$9:$Y$600,21,FALSE))</f>
        <v>42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Adlington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E04010890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Agden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E04010891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Cheshire East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E06000049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5.5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</v>
      </c>
      <c r="V7" s="7">
        <f>IF(ISERROR(VLOOKUP($L$7,data!$E$9:$T$600,12,FALSE)),"",VLOOKUP($L$7,data!$E$9:$T$600,12,FALSE))</f>
        <v>5.0999999999999996</v>
      </c>
      <c r="W7" s="7">
        <f>IF(ISERROR(VLOOKUP($L$7,data!$E$9:$T$600,13,FALSE)),"",VLOOKUP($L$7,data!$E$9:$T$600,13,FALSE))</f>
        <v>19.5</v>
      </c>
      <c r="X7" s="7">
        <f>IF(ISERROR(VLOOKUP($L$7,data!$E$9:$T$600,14,FALSE)),"",VLOOKUP($L$7,data!$E$9:$T$600,14,FALSE))</f>
        <v>21.4</v>
      </c>
      <c r="Y7" s="7">
        <f>IF(ISERROR(VLOOKUP($L$7,data!$E$9:$T$600,15,FALSE)),"",VLOOKUP($L$7,data!$E$9:$T$600,15,FALSE))</f>
        <v>7.1</v>
      </c>
      <c r="Z7" s="7">
        <f>IF(ISERROR(VLOOKUP($L$7,data!$E$9:$T$600,16,FALSE)),"",VLOOKUP($L$7,data!$E$9:$T$600,16,FALSE))</f>
        <v>10.3</v>
      </c>
      <c r="AA7" s="7">
        <f>IF(ISERROR(VLOOKUP($L$7,data!$E$9:$Y$600,17,FALSE)),"",VLOOKUP($L$7,data!$E$9:$Y$600,17,FALSE))</f>
        <v>6.4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Alderley Edge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E04010892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Alpraham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E04010893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Alsager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E04010894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Arclid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E04010895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Ashley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E04010896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Aston by Budworth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E04010897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Aston juxta Mondrum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E04010898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Audlem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E04010899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Austerson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E04010900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Baddiley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E04010901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Baddington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E04010902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Barthomley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E04010903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Basford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E04010904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Batherton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E04010905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Betchton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E04010906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Bexton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E04010907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Bickerton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E04010908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Blakenhall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E04010909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Bollington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E04010910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Bosley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E04010911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Bradwall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E04010912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Brereton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E04010913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Bridgemere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E04010914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Brindley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E04010915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Broomhall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E04010916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Buerton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E04010917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Bulkeley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E04010918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Bunbury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E04010919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Burland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E04010920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Calveley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E04010921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Checkley cum Wrinehill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E04010922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Chelford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E04010923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Cholmondeley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E04010924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Cholmondeston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E04010925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Chorley (Wilmslow West and Chorley)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E04010926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Chorley (Wrenbury)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E04010927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Chorlton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E04010928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Church Lawton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E04010929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Church Minshull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E04010930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Congleton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E04010931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Coole Pilate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E04010932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Cranage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E04010933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Crewe Green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E04010934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Disley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E04010935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Dodcott cum Wilkesley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E04010936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Doddington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E04010937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Eaton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E04010938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Edleston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E04010939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Egerton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E04010940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Faddiley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E04010941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Gawsworth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E04010942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Goostrey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E04010943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Great Warford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E04010944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Handforth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E04012171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Hankelow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E04010945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Haslington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E04010946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Hassall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E04010947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Hatherton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E04010948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Haughton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E04010949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Henbury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E04010950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Henhull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E04010951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High Legh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E04010952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Higher Hurdsfield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E04010953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Holmes Chapel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E04010954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Hough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E04010955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Hulme Walfield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E04010956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Hunsterson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E04010957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Hurleston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E04010958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Kettleshulme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E04010959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Knutsford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E04010960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Lea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E04010961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Leighton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E04010962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Little Bollington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E04010963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Little Warford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E04010964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Lower Withington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E04010965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Lyme Handley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E04010966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Macclesfield Forest and Wildboarclough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E04010967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Marbury cum Quoisley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E04010968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Marthall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E04010969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Marton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E04010970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Mere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E04010971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Middlewich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E04010972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Millington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E04010973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Minshull Vernon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E04010974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Mobberley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E04010975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Moreton cum Alcumlow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E04010976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Moston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E04010977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Mottram St. Andrew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E04010978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Nantwich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E04010979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Nether Alderley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E04010980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Newbold Astbury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E04010981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Newhall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E04010982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Norbury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E04010983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North Rode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E04010984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Odd Rode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E04010985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Ollerton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E04010986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Over Alderley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E04010987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Peckforton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E04010988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Peover Inferior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E04010989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Peover Superior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E04010990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Pickmere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E04010991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Plumley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E04010992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Poole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E04010993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Pott Shrigley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E04010994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Poynton-with-Worth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E04010995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Prestbury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E04010996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Rainow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E04010997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Ridley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E04010998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Rope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E04010999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Rostherne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E04011000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Sandbach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E04011001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Shavington cum Gresty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E04011002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Siddington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E04011003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Smallwood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E04011004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Snelson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E04011005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Somerford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E04011006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Somerford Booths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E04011007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Sound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E04011008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Spurstow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E04011009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>Stapeley</v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>E04011010</v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>Stoke</v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>E04011011</v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>Styal</v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>E04012172</v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>Sutton</v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>E04011012</v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>Swettenham</v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>E04011013</v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>Tabley Inferior</v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>E04011014</v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>Tabley Superior</v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>E04011015</v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>Tatton</v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>E04011016</v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>Toft</v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>E04011017</v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>Twemlow</v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>E04011018</v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>Walgherton</v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>E04011019</v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>Wardle</v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>E04011020</v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>Warmingham</v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>E04011021</v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>Weston</v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>E04011022</v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>Wettenhall</v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>E04011023</v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>Willaston</v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>E04011024</v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>Wilmslow</v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>E04012173</v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>Wincle</v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>E04011025</v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>Wirswall</v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>E04011026</v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>Wistaston</v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>E04011027</v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>Woolstanwood</v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>E04011028</v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>Worleston</v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>E04011029</v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>Wrenbury cum Frith</v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>E04011030</v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>Wybunbury</v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>E04011031</v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a4MAP2/HbuwB2gv97Zhtk45ViSgS00yXlZydUiMZtmR6rnpDuo8oKze4dT7ZyN3CnbAtYto7C9E7tp88ywsKaw==" saltValue="2E4KPKI2uz4S9OwGeMJkV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2013-06-27T13:54:03Z</dcterms:modified>
</cp:coreProperties>
</file>