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Durham\"/>
    </mc:Choice>
  </mc:AlternateContent>
  <workbookProtection workbookAlgorithmName="SHA-512" workbookHashValue="rNPFtXM66R9TxXKhaET9SDrqYf6Xkvp+x4tDAWLlWeMfgqizqNdz5THsdxWo1geCAFoogbsuZEmN3wnsCeoi7g==" workbookSaltValue="fM6HZXi6dyNfhLuVQ+PVi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<sst xmlns="http://schemas.openxmlformats.org/spreadsheetml/2006/main" count="18581" uniqueCount="534">
  <si>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</si>
  <si>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</si>
  <si>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</si>
  <si>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</si>
  <si>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</si>
  <si>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</si>
  <si>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</si>
  <si>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</si>
  <si>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</si>
  <si>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</si>
  <si>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</si>
  <si>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</si>
  <si>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</si>
  <si>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</si>
  <si>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</si>
  <si>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</si>
  <si>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</si>
  <si>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</si>
  <si>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</si>
  <si>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</si>
  <si>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</si>
  <si>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</si>
  <si>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</si>
  <si>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</si>
  <si>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</si>
  <si>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</si>
  <si>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</si>
  <si>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</si>
  <si>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</si>
  <si>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</si>
  <si>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</si>
  <si>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</si>
  <si>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</si>
  <si>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</si>
  <si>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</si>
  <si>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</si>
  <si>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</si>
  <si>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</si>
  <si>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</si>
  <si>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</si>
  <si>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</si>
  <si>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</si>
  <si>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</si>
  <si>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</si>
  <si>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</si>
  <si>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</si>
  <si>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</si>
  <si>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</si>
  <si>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</si>
  <si>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</si>
  <si>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</si>
  <si>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</si>
  <si>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</si>
  <si>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</si>
  <si>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</si>
  <si>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</si>
  <si>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</si>
  <si>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</si>
  <si>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</si>
  <si>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</si>
  <si>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</si>
  <si>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</si>
  <si>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</si>
  <si>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</si>
  <si>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</si>
  <si>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</si>
  <si>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</si>
  <si>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</si>
  <si>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</si>
  <si>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</si>
  <si>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</si>
  <si>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</si>
  <si>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</si>
  <si>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</si>
  <si>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</si>
  <si>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</si>
  <si>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</si>
  <si>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</si>
  <si>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</si>
  <si>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</si>
  <si>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</si>
  <si>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</si>
  <si>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</si>
  <si>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</si>
  <si>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</si>
  <si>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</si>
  <si>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</si>
  <si>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</si>
  <si>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</si>
  <si>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</si>
  <si>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</si>
  <si>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</si>
  <si>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</si>
  <si>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</si>
  <si>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</si>
  <si>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</si>
  <si>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</si>
  <si>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</si>
  <si>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</si>
  <si>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</si>
  <si>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</si>
  <si>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</si>
  <si>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</si>
  <si>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</si>
  <si>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</si>
  <si>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</si>
  <si>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</si>
  <si>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</si>
  <si>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</si>
  <si>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</si>
  <si>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</si>
  <si>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</si>
  <si>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</si>
  <si>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</si>
  <si>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</si>
  <si>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</si>
  <si>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</si>
  <si>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</si>
  <si>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</si>
  <si>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</si>
  <si>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</si>
  <si>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</si>
  <si>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</si>
  <si>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</si>
  <si>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</si>
  <si>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</si>
  <si>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</si>
  <si>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</si>
  <si>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</si>
  <si>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</si>
  <si>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</si>
  <si>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</si>
  <si>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</si>
  <si>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</si>
  <si>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</si>
  <si>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</si>
  <si>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</si>
  <si>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</si>
  <si>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</si>
  <si>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</si>
  <si>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</si>
  <si>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</si>
  <si>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</si>
  <si>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</si>
  <si>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</si>
  <si>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</si>
  <si>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</si>
  <si>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</si>
  <si>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</si>
  <si>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</si>
  <si>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</si>
  <si>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</si>
  <si>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</si>
  <si>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</si>
  <si>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Years</t>
  </si>
  <si>
    <t>Unitary authority</t>
  </si>
  <si>
    <t>Willington</t>
  </si>
  <si>
    <t>Mickleton</t>
  </si>
  <si>
    <t>Annfield Plain</t>
  </si>
  <si>
    <t>E05007955</t>
  </si>
  <si>
    <t>Aycliffe East</t>
  </si>
  <si>
    <t>E05007956</t>
  </si>
  <si>
    <t>Aycliffe North</t>
  </si>
  <si>
    <t>E05007957</t>
  </si>
  <si>
    <t>Aycliffe West</t>
  </si>
  <si>
    <t>E05007958</t>
  </si>
  <si>
    <t>Barforth</t>
  </si>
  <si>
    <t>E04010590</t>
  </si>
  <si>
    <t>Barnard Castle</t>
  </si>
  <si>
    <t>E04010591</t>
  </si>
  <si>
    <t>Barnard Castle East</t>
  </si>
  <si>
    <t>E05007959</t>
  </si>
  <si>
    <t>Barnard Castle West</t>
  </si>
  <si>
    <t>E05007960</t>
  </si>
  <si>
    <t>Barningham</t>
  </si>
  <si>
    <t>E04010592</t>
  </si>
  <si>
    <t>Bearpark</t>
  </si>
  <si>
    <t>E04010593</t>
  </si>
  <si>
    <t>Belmont</t>
  </si>
  <si>
    <t>E04010594</t>
  </si>
  <si>
    <t>E05007961</t>
  </si>
  <si>
    <t>Benfieldside</t>
  </si>
  <si>
    <t>E05007962</t>
  </si>
  <si>
    <t>Bishop Auckland</t>
  </si>
  <si>
    <t>E04010595</t>
  </si>
  <si>
    <t>Bishop Auckland Town</t>
  </si>
  <si>
    <t>E05007963</t>
  </si>
  <si>
    <t>Bishop Middleham</t>
  </si>
  <si>
    <t>E04010596</t>
  </si>
  <si>
    <t>Blackhalls</t>
  </si>
  <si>
    <t>E05007964</t>
  </si>
  <si>
    <t>Bolam</t>
  </si>
  <si>
    <t>E04010597</t>
  </si>
  <si>
    <t>Boldron</t>
  </si>
  <si>
    <t>E04010598</t>
  </si>
  <si>
    <t>Bournmoor</t>
  </si>
  <si>
    <t>E04010599</t>
  </si>
  <si>
    <t>Bowes</t>
  </si>
  <si>
    <t>E04010600</t>
  </si>
  <si>
    <t>Bradbury and the Isle</t>
  </si>
  <si>
    <t>E04010601</t>
  </si>
  <si>
    <t>Brancepeth</t>
  </si>
  <si>
    <t>E04010602</t>
  </si>
  <si>
    <t>Brandon</t>
  </si>
  <si>
    <t>E05007965</t>
  </si>
  <si>
    <t>Brandon and Byshottles</t>
  </si>
  <si>
    <t>E04010603</t>
  </si>
  <si>
    <t>Brignall</t>
  </si>
  <si>
    <t>E04010604</t>
  </si>
  <si>
    <t>Burnhope</t>
  </si>
  <si>
    <t>E04010605</t>
  </si>
  <si>
    <t>Burnopfield and Dipton</t>
  </si>
  <si>
    <t>E05007966</t>
  </si>
  <si>
    <t>Cassop-cum-Quarrington</t>
  </si>
  <si>
    <t>E04010606</t>
  </si>
  <si>
    <t>Castle Eden</t>
  </si>
  <si>
    <t>E04010607</t>
  </si>
  <si>
    <t>Chester-le-Street North and East</t>
  </si>
  <si>
    <t>E05007967</t>
  </si>
  <si>
    <t>Chester-le-Street South</t>
  </si>
  <si>
    <t>E05007968</t>
  </si>
  <si>
    <t>Chester-le-Street West Central</t>
  </si>
  <si>
    <t>E05007969</t>
  </si>
  <si>
    <t>Chilton</t>
  </si>
  <si>
    <t>E04010608</t>
  </si>
  <si>
    <t>E05007970</t>
  </si>
  <si>
    <t>Cleatlam</t>
  </si>
  <si>
    <t>E04010609</t>
  </si>
  <si>
    <t>Cockfield</t>
  </si>
  <si>
    <t>E04010610</t>
  </si>
  <si>
    <t>Consett North</t>
  </si>
  <si>
    <t>E05007971</t>
  </si>
  <si>
    <t>Cornforth</t>
  </si>
  <si>
    <t>E04010611</t>
  </si>
  <si>
    <t>Cornsay</t>
  </si>
  <si>
    <t>E04010612</t>
  </si>
  <si>
    <t>Cotherstone</t>
  </si>
  <si>
    <t>E04010613</t>
  </si>
  <si>
    <t>Coundon</t>
  </si>
  <si>
    <t>E05007972</t>
  </si>
  <si>
    <t>E06000047</t>
  </si>
  <si>
    <t>Coxhoe</t>
  </si>
  <si>
    <t>E04010614</t>
  </si>
  <si>
    <t>E05007973</t>
  </si>
  <si>
    <t>Craghead and South Moor</t>
  </si>
  <si>
    <t>E05007974</t>
  </si>
  <si>
    <t>Crook North and Tow Law</t>
  </si>
  <si>
    <t>E05007975</t>
  </si>
  <si>
    <t>Crook South</t>
  </si>
  <si>
    <t>E05007976</t>
  </si>
  <si>
    <t>Croxdale and Hett</t>
  </si>
  <si>
    <t>E04010615</t>
  </si>
  <si>
    <t>Dalton-le-Dale</t>
  </si>
  <si>
    <t>E04010616</t>
  </si>
  <si>
    <t>Dawdon</t>
  </si>
  <si>
    <t>E05007977</t>
  </si>
  <si>
    <t>Deerness Valley</t>
  </si>
  <si>
    <t>E05007978</t>
  </si>
  <si>
    <t>Delves Lane and Consett South</t>
  </si>
  <si>
    <t>E05007979</t>
  </si>
  <si>
    <t>Dene Valley</t>
  </si>
  <si>
    <t>E04010617</t>
  </si>
  <si>
    <t>Deneside</t>
  </si>
  <si>
    <t>E05007980</t>
  </si>
  <si>
    <t>Durham South</t>
  </si>
  <si>
    <t>E05007981</t>
  </si>
  <si>
    <t>Easington</t>
  </si>
  <si>
    <t>E05007982</t>
  </si>
  <si>
    <t>Easington Colliery</t>
  </si>
  <si>
    <t>E04010618</t>
  </si>
  <si>
    <t>Easington Village</t>
  </si>
  <si>
    <t>E04010619</t>
  </si>
  <si>
    <t>Edmondbyers</t>
  </si>
  <si>
    <t>E04010620</t>
  </si>
  <si>
    <t>Edmondsley</t>
  </si>
  <si>
    <t>E04010621</t>
  </si>
  <si>
    <t>Eggleston</t>
  </si>
  <si>
    <t>E04010622</t>
  </si>
  <si>
    <t>Egglestone Abbey</t>
  </si>
  <si>
    <t>E04010623</t>
  </si>
  <si>
    <t>Eldon</t>
  </si>
  <si>
    <t>E04010624</t>
  </si>
  <si>
    <t>Elvet</t>
  </si>
  <si>
    <t>E05007983</t>
  </si>
  <si>
    <t>Esh</t>
  </si>
  <si>
    <t>E04010625</t>
  </si>
  <si>
    <t>E05007984</t>
  </si>
  <si>
    <t>Etherley</t>
  </si>
  <si>
    <t>E04010626</t>
  </si>
  <si>
    <t>Evenwood</t>
  </si>
  <si>
    <t>E05007985</t>
  </si>
  <si>
    <t>Evenwood and Barony</t>
  </si>
  <si>
    <t>E04010627</t>
  </si>
  <si>
    <t>Ferryhill</t>
  </si>
  <si>
    <t>E04010628</t>
  </si>
  <si>
    <t>E05007986</t>
  </si>
  <si>
    <t>Fishburn</t>
  </si>
  <si>
    <t>E04010629</t>
  </si>
  <si>
    <t>Forest and Frith</t>
  </si>
  <si>
    <t>E04010630</t>
  </si>
  <si>
    <t>Framwellgate Moor</t>
  </si>
  <si>
    <t>E04010631</t>
  </si>
  <si>
    <t>E05007987</t>
  </si>
  <si>
    <t>Gainford</t>
  </si>
  <si>
    <t>E04010632</t>
  </si>
  <si>
    <t>Gilesgate</t>
  </si>
  <si>
    <t>E05007988</t>
  </si>
  <si>
    <t>Gilmonby</t>
  </si>
  <si>
    <t>E04010633</t>
  </si>
  <si>
    <t>Great Aycliffe</t>
  </si>
  <si>
    <t>E04010634</t>
  </si>
  <si>
    <t>Great Lumley</t>
  </si>
  <si>
    <t>E04010635</t>
  </si>
  <si>
    <t>Greater Willington</t>
  </si>
  <si>
    <t>E04010636</t>
  </si>
  <si>
    <t>Greencroft</t>
  </si>
  <si>
    <t>E04010637</t>
  </si>
  <si>
    <t>Hamsterley</t>
  </si>
  <si>
    <t>E04010638</t>
  </si>
  <si>
    <t>Haswell</t>
  </si>
  <si>
    <t>E04010639</t>
  </si>
  <si>
    <t>Hawthorn</t>
  </si>
  <si>
    <t>E04010640</t>
  </si>
  <si>
    <t>Headlam</t>
  </si>
  <si>
    <t>E04010641</t>
  </si>
  <si>
    <t>Healeyfield</t>
  </si>
  <si>
    <t>E04010642</t>
  </si>
  <si>
    <t>Hedleyhope</t>
  </si>
  <si>
    <t>E04010643</t>
  </si>
  <si>
    <t>Hilton</t>
  </si>
  <si>
    <t>E04010644</t>
  </si>
  <si>
    <t>Holwick</t>
  </si>
  <si>
    <t>E04010645</t>
  </si>
  <si>
    <t>Hope</t>
  </si>
  <si>
    <t>E04010646</t>
  </si>
  <si>
    <t>Horden</t>
  </si>
  <si>
    <t>E04010647</t>
  </si>
  <si>
    <t>E05007989</t>
  </si>
  <si>
    <t>Hunderthwaite</t>
  </si>
  <si>
    <t>E04010648</t>
  </si>
  <si>
    <t>Hunstanworth</t>
  </si>
  <si>
    <t>E04010649</t>
  </si>
  <si>
    <t>Hutton Henry</t>
  </si>
  <si>
    <t>E04010650</t>
  </si>
  <si>
    <t>Hutton Magna</t>
  </si>
  <si>
    <t>E04010651</t>
  </si>
  <si>
    <t>Ingleton</t>
  </si>
  <si>
    <t>E04010652</t>
  </si>
  <si>
    <t>Kelloe</t>
  </si>
  <si>
    <t>E04010653</t>
  </si>
  <si>
    <t>Kimblesworth and Plawsworth</t>
  </si>
  <si>
    <t>E04010654</t>
  </si>
  <si>
    <t>Lanchester</t>
  </si>
  <si>
    <t>E04010655</t>
  </si>
  <si>
    <t>E05007990</t>
  </si>
  <si>
    <t>Lands Common to Brancepeth and Brandon and Byshottles</t>
  </si>
  <si>
    <t>E04010723</t>
  </si>
  <si>
    <t>Lands common to Hamsterley, Lynesack and Softley and South Bedburn (no</t>
  </si>
  <si>
    <t>E04010724</t>
  </si>
  <si>
    <t>Langleydale and Shotton</t>
  </si>
  <si>
    <t>E04010656</t>
  </si>
  <si>
    <t>Langton</t>
  </si>
  <si>
    <t>E04010657</t>
  </si>
  <si>
    <t>Lartington</t>
  </si>
  <si>
    <t>E04010658</t>
  </si>
  <si>
    <t>Leadgate and Medomsley</t>
  </si>
  <si>
    <t>E05007991</t>
  </si>
  <si>
    <t>Little Lumley</t>
  </si>
  <si>
    <t>E04010659</t>
  </si>
  <si>
    <t>Lumley</t>
  </si>
  <si>
    <t>E05007992</t>
  </si>
  <si>
    <t>Lunedale</t>
  </si>
  <si>
    <t>E04010660</t>
  </si>
  <si>
    <t>Lynesack and Softley</t>
  </si>
  <si>
    <t>E04010661</t>
  </si>
  <si>
    <t>Marwood</t>
  </si>
  <si>
    <t>E04010662</t>
  </si>
  <si>
    <t>E04010663</t>
  </si>
  <si>
    <t>Middleton in Teesdale</t>
  </si>
  <si>
    <t>E04010664</t>
  </si>
  <si>
    <t>Middridge</t>
  </si>
  <si>
    <t>E04010665</t>
  </si>
  <si>
    <t>Monk Hesleden</t>
  </si>
  <si>
    <t>E04010666</t>
  </si>
  <si>
    <t>Mordon</t>
  </si>
  <si>
    <t>E04010667</t>
  </si>
  <si>
    <t>Morton Tinmouth</t>
  </si>
  <si>
    <t>E04010668</t>
  </si>
  <si>
    <t>Muggleswick</t>
  </si>
  <si>
    <t>E04010669</t>
  </si>
  <si>
    <t>Murton</t>
  </si>
  <si>
    <t>E04010670</t>
  </si>
  <si>
    <t>E05007993</t>
  </si>
  <si>
    <t>Nesbitt</t>
  </si>
  <si>
    <t>E04010671</t>
  </si>
  <si>
    <t>Neville's Cross</t>
  </si>
  <si>
    <t>E05007994</t>
  </si>
  <si>
    <t>Newbiggin</t>
  </si>
  <si>
    <t>E04010672</t>
  </si>
  <si>
    <t>Newton Hall</t>
  </si>
  <si>
    <t>E05007995</t>
  </si>
  <si>
    <t>North Lodge</t>
  </si>
  <si>
    <t>E04010673</t>
  </si>
  <si>
    <t>Ouston</t>
  </si>
  <si>
    <t>E04010674</t>
  </si>
  <si>
    <t>Ouston and Urpeth</t>
  </si>
  <si>
    <t>E05007996</t>
  </si>
  <si>
    <t>Ovington</t>
  </si>
  <si>
    <t>E04010675</t>
  </si>
  <si>
    <t>Pelton</t>
  </si>
  <si>
    <t>E04010676</t>
  </si>
  <si>
    <t>E05007997</t>
  </si>
  <si>
    <t>Peterlee</t>
  </si>
  <si>
    <t>E04010677</t>
  </si>
  <si>
    <t>Peterlee East</t>
  </si>
  <si>
    <t>E05007998</t>
  </si>
  <si>
    <t>Peterlee West</t>
  </si>
  <si>
    <t>E05007999</t>
  </si>
  <si>
    <t>Pittington</t>
  </si>
  <si>
    <t>E04010678</t>
  </si>
  <si>
    <t>Raby with Keverstone</t>
  </si>
  <si>
    <t>E04010679</t>
  </si>
  <si>
    <t>Rokeby</t>
  </si>
  <si>
    <t>E04010680</t>
  </si>
  <si>
    <t>Romaldkirk</t>
  </si>
  <si>
    <t>E04010681</t>
  </si>
  <si>
    <t>Sacriston</t>
  </si>
  <si>
    <t>E04010682</t>
  </si>
  <si>
    <t>E05008000</t>
  </si>
  <si>
    <t>Satley</t>
  </si>
  <si>
    <t>E04010683</t>
  </si>
  <si>
    <t>Scargill</t>
  </si>
  <si>
    <t>E04010684</t>
  </si>
  <si>
    <t>Seaham</t>
  </si>
  <si>
    <t>E04010685</t>
  </si>
  <si>
    <t>E05008001</t>
  </si>
  <si>
    <t>Seaton with Slingley</t>
  </si>
  <si>
    <t>E04010686</t>
  </si>
  <si>
    <t>Sedgefield</t>
  </si>
  <si>
    <t>E04010687</t>
  </si>
  <si>
    <t>E05008002</t>
  </si>
  <si>
    <t>Shadforth</t>
  </si>
  <si>
    <t>E04010688</t>
  </si>
  <si>
    <t>Sheraton with Hulam</t>
  </si>
  <si>
    <t>E04010689</t>
  </si>
  <si>
    <t>Sherburn</t>
  </si>
  <si>
    <t>E05008003</t>
  </si>
  <si>
    <t>Sherburn Village</t>
  </si>
  <si>
    <t>E04010690</t>
  </si>
  <si>
    <t>Shildon</t>
  </si>
  <si>
    <t>E04010691</t>
  </si>
  <si>
    <t>Shildon East</t>
  </si>
  <si>
    <t>E05008004</t>
  </si>
  <si>
    <t>Shildon West</t>
  </si>
  <si>
    <t>E05008005</t>
  </si>
  <si>
    <t>Shincliffe</t>
  </si>
  <si>
    <t>E04010692</t>
  </si>
  <si>
    <t>Shotton</t>
  </si>
  <si>
    <t>E04010693</t>
  </si>
  <si>
    <t>E05008006</t>
  </si>
  <si>
    <t>South Bedburn</t>
  </si>
  <si>
    <t>E04010694</t>
  </si>
  <si>
    <t>South Hetton</t>
  </si>
  <si>
    <t>E04010695</t>
  </si>
  <si>
    <t>Spennymoor</t>
  </si>
  <si>
    <t>E04010696</t>
  </si>
  <si>
    <t>Spennymoor and Middlestone</t>
  </si>
  <si>
    <t>E05008007</t>
  </si>
  <si>
    <t>Staindrop</t>
  </si>
  <si>
    <t>E04010697</t>
  </si>
  <si>
    <t>Stanhope</t>
  </si>
  <si>
    <t>E04010698</t>
  </si>
  <si>
    <t>Stanley</t>
  </si>
  <si>
    <t>E04010699</t>
  </si>
  <si>
    <t>E05008008</t>
  </si>
  <si>
    <t>Startforth</t>
  </si>
  <si>
    <t>E04010700</t>
  </si>
  <si>
    <t>Streatlam and Stainton</t>
  </si>
  <si>
    <t>E04010701</t>
  </si>
  <si>
    <t>Tanfield</t>
  </si>
  <si>
    <t>E05008009</t>
  </si>
  <si>
    <t>Thornley</t>
  </si>
  <si>
    <t>E04010702</t>
  </si>
  <si>
    <t>E05008010</t>
  </si>
  <si>
    <t>Tow Law</t>
  </si>
  <si>
    <t>E04010703</t>
  </si>
  <si>
    <t>Trimdon</t>
  </si>
  <si>
    <t>E04010704</t>
  </si>
  <si>
    <t>E05008011</t>
  </si>
  <si>
    <t>Trimdon Foundry</t>
  </si>
  <si>
    <t>E04010705</t>
  </si>
  <si>
    <t>Tudhoe</t>
  </si>
  <si>
    <t>E05008012</t>
  </si>
  <si>
    <t>Urpeth</t>
  </si>
  <si>
    <t>E04010706</t>
  </si>
  <si>
    <t>Wackerfield</t>
  </si>
  <si>
    <t>E04010707</t>
  </si>
  <si>
    <t>Waldridge</t>
  </si>
  <si>
    <t>E04010708</t>
  </si>
  <si>
    <t>Weardale</t>
  </si>
  <si>
    <t>E05008013</t>
  </si>
  <si>
    <t>West Auckland</t>
  </si>
  <si>
    <t>E04010709</t>
  </si>
  <si>
    <t>E05008014</t>
  </si>
  <si>
    <t>West Rainton</t>
  </si>
  <si>
    <t>E04010710</t>
  </si>
  <si>
    <t>Westwick</t>
  </si>
  <si>
    <t>E04010711</t>
  </si>
  <si>
    <t>Wheatley Hill</t>
  </si>
  <si>
    <t>E04010712</t>
  </si>
  <si>
    <t>Whorlton</t>
  </si>
  <si>
    <t>E04010713</t>
  </si>
  <si>
    <t>E05008015</t>
  </si>
  <si>
    <t>Windlestone</t>
  </si>
  <si>
    <t>E04010714</t>
  </si>
  <si>
    <t>Wingate</t>
  </si>
  <si>
    <t>E04010715</t>
  </si>
  <si>
    <t>E05008016</t>
  </si>
  <si>
    <t>Winston</t>
  </si>
  <si>
    <t>E04010716</t>
  </si>
  <si>
    <t>Witton Gilbert</t>
  </si>
  <si>
    <t>E04010717</t>
  </si>
  <si>
    <t>Witton-le-Wear</t>
  </si>
  <si>
    <t>E04010718</t>
  </si>
  <si>
    <t>Wolsingham</t>
  </si>
  <si>
    <t>E04010719</t>
  </si>
  <si>
    <t>Wolsingham Park Moor lands cmn to Stanhope, Tow Law and Wolsingham (no</t>
  </si>
  <si>
    <t>E04010720</t>
  </si>
  <si>
    <t>Woodhouse Close</t>
  </si>
  <si>
    <t>E05008017</t>
  </si>
  <si>
    <t>Woodland</t>
  </si>
  <si>
    <t>E04010721</t>
  </si>
  <si>
    <t>Wycliffe with Thorpe</t>
  </si>
  <si>
    <t>E04010722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</si>
</sst>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</c:v>
                </c:pt>
                <c:pt idx="2">
                  <c:v>5.6</c:v>
                </c:pt>
                <c:pt idx="3">
                  <c:v>0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</c:v>
                </c:pt>
                <c:pt idx="2">
                  <c:v>3.1</c:v>
                </c:pt>
                <c:pt idx="3">
                  <c:v>0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</c:v>
                </c:pt>
                <c:pt idx="2">
                  <c:v>1.9</c:v>
                </c:pt>
                <c:pt idx="3">
                  <c:v>0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0</c:v>
                </c:pt>
                <c:pt idx="2">
                  <c:v>5.4</c:v>
                </c:pt>
                <c:pt idx="3">
                  <c:v>0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1.1000000000000001</c:v>
                </c:pt>
                <c:pt idx="3">
                  <c:v>0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</c:v>
                </c:pt>
                <c:pt idx="2">
                  <c:v>2.4</c:v>
                </c:pt>
                <c:pt idx="3">
                  <c:v>0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</c:v>
                </c:pt>
                <c:pt idx="2">
                  <c:v>3</c:v>
                </c:pt>
                <c:pt idx="3">
                  <c:v>0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0</c:v>
                </c:pt>
                <c:pt idx="2">
                  <c:v>6.8</c:v>
                </c:pt>
                <c:pt idx="3">
                  <c:v>0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</c:v>
                </c:pt>
                <c:pt idx="2">
                  <c:v>6</c:v>
                </c:pt>
                <c:pt idx="3">
                  <c:v>0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0</c:v>
                </c:pt>
                <c:pt idx="2">
                  <c:v>18.7</c:v>
                </c:pt>
                <c:pt idx="3">
                  <c:v>0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0</c:v>
                </c:pt>
                <c:pt idx="2">
                  <c:v>21.1</c:v>
                </c:pt>
                <c:pt idx="3">
                  <c:v>0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0</c:v>
                </c:pt>
                <c:pt idx="2">
                  <c:v>6.9</c:v>
                </c:pt>
                <c:pt idx="3">
                  <c:v>0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0</c:v>
                </c:pt>
                <c:pt idx="2">
                  <c:v>9.9</c:v>
                </c:pt>
                <c:pt idx="3">
                  <c:v>0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0</c:v>
                </c:pt>
                <c:pt idx="2">
                  <c:v>6</c:v>
                </c:pt>
                <c:pt idx="3">
                  <c:v>0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</c:v>
                </c:pt>
                <c:pt idx="2">
                  <c:v>1.4</c:v>
                </c:pt>
                <c:pt idx="3">
                  <c:v>0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0.7</c:v>
                </c:pt>
                <c:pt idx="3">
                  <c:v>0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75048"/>
        <c:axId val="249286256"/>
      </c:barChart>
      <c:catAx>
        <c:axId val="249275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286256"/>
        <c:crosses val="autoZero"/>
        <c:auto val="1"/>
        <c:lblAlgn val="ctr"/>
        <c:lblOffset val="100"/>
        <c:noMultiLvlLbl val="0"/>
      </c:catAx>
      <c:valAx>
        <c:axId val="24928625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2750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0</c:v>
                </c:pt>
                <c:pt idx="2">
                  <c:v>41</c:v>
                </c:pt>
                <c:pt idx="3">
                  <c:v>0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Barforth</c:v>
                </c:pt>
                <c:pt idx="2">
                  <c:v>County Durham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0</c:v>
                </c:pt>
                <c:pt idx="2">
                  <c:v>42</c:v>
                </c:pt>
                <c:pt idx="3">
                  <c:v>0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84688"/>
        <c:axId val="249285080"/>
      </c:barChart>
      <c:catAx>
        <c:axId val="249284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285080"/>
        <c:crosses val="autoZero"/>
        <c:auto val="1"/>
        <c:lblAlgn val="ctr"/>
        <c:lblOffset val="100"/>
        <c:noMultiLvlLbl val="0"/>
      </c:catAx>
      <c:valAx>
        <c:axId val="24928508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284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86" workbookViewId="0">
      <selection activeCell="E103" sqref="E103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108</v>
      </c>
      <c r="E9" t="s">
        <v>108</v>
      </c>
      <c r="F9" t="s">
        <v>108</v>
      </c>
      <c r="G9" t="s">
        <v>108</v>
      </c>
      <c r="H9" t="s">
        <v>108</v>
      </c>
      <c r="I9" t="s">
        <v>108</v>
      </c>
      <c r="J9" t="s">
        <v>108</v>
      </c>
      <c r="K9" t="s">
        <v>108</v>
      </c>
      <c r="L9" t="s">
        <v>108</v>
      </c>
      <c r="M9" t="s">
        <v>108</v>
      </c>
      <c r="N9" t="s">
        <v>108</v>
      </c>
      <c r="O9" t="s">
        <v>108</v>
      </c>
      <c r="P9" t="s">
        <v>108</v>
      </c>
      <c r="Q9" t="s">
        <v>108</v>
      </c>
      <c r="R9" t="s">
        <v>108</v>
      </c>
      <c r="S9" t="s">
        <v>108</v>
      </c>
      <c r="T9" t="s">
        <v>108</v>
      </c>
      <c r="U9" t="s">
        <v>108</v>
      </c>
      <c r="V9" t="s">
        <v>108</v>
      </c>
      <c r="W9" t="s">
        <v>108</v>
      </c>
      <c r="X9" t="s">
        <v>108</v>
      </c>
      <c r="Y9" t="s">
        <v>108</v>
      </c>
      <c r="CT9" t="s">
        <v>10</v>
      </c>
    </row>
    <row r="10" spans="2:98" x14ac:dyDescent="0.25">
      <c r="C10" t="s">
        <v>24</v>
      </c>
      <c r="D10" t="s">
        <v>158</v>
      </c>
      <c r="E10" t="s">
        <v>159</v>
      </c>
      <c r="F10" t="s">
        <v>75</v>
      </c>
      <c r="G10">
        <v>100</v>
      </c>
      <c r="H10">
        <v>6.3</v>
      </c>
      <c r="I10">
        <v>3.6</v>
      </c>
      <c r="J10">
        <v>1.9</v>
      </c>
      <c r="K10">
        <v>4.8</v>
      </c>
      <c r="L10">
        <v>1.4</v>
      </c>
      <c r="M10">
        <v>2.2999999999999998</v>
      </c>
      <c r="N10">
        <v>2.2000000000000002</v>
      </c>
      <c r="O10">
        <v>6.6</v>
      </c>
      <c r="P10">
        <v>6.8</v>
      </c>
      <c r="Q10">
        <v>19.100000000000001</v>
      </c>
      <c r="R10">
        <v>20.399999999999999</v>
      </c>
      <c r="S10">
        <v>6.8</v>
      </c>
      <c r="T10">
        <v>10</v>
      </c>
      <c r="U10">
        <v>5.9</v>
      </c>
      <c r="V10">
        <v>1.1000000000000001</v>
      </c>
      <c r="W10">
        <v>0.8</v>
      </c>
      <c r="X10">
        <v>40.5</v>
      </c>
      <c r="Y10">
        <v>41</v>
      </c>
      <c r="CT10" t="s">
        <v>12</v>
      </c>
    </row>
    <row r="11" spans="2:98" x14ac:dyDescent="0.25">
      <c r="C11" t="s">
        <v>108</v>
      </c>
      <c r="D11" t="s">
        <v>160</v>
      </c>
      <c r="E11" t="s">
        <v>161</v>
      </c>
      <c r="F11" t="s">
        <v>75</v>
      </c>
      <c r="G11">
        <v>100</v>
      </c>
      <c r="H11">
        <v>5.5</v>
      </c>
      <c r="I11">
        <v>3.2</v>
      </c>
      <c r="J11">
        <v>2.1</v>
      </c>
      <c r="K11">
        <v>5.9</v>
      </c>
      <c r="L11">
        <v>1.3</v>
      </c>
      <c r="M11">
        <v>3</v>
      </c>
      <c r="N11">
        <v>2.6</v>
      </c>
      <c r="O11">
        <v>5.5</v>
      </c>
      <c r="P11">
        <v>5.0999999999999996</v>
      </c>
      <c r="Q11">
        <v>17.8</v>
      </c>
      <c r="R11">
        <v>21.7</v>
      </c>
      <c r="S11">
        <v>6.6</v>
      </c>
      <c r="T11">
        <v>10.4</v>
      </c>
      <c r="U11">
        <v>7.5</v>
      </c>
      <c r="V11">
        <v>1.3</v>
      </c>
      <c r="W11">
        <v>0.4</v>
      </c>
      <c r="X11">
        <v>41.6</v>
      </c>
      <c r="Y11">
        <v>43</v>
      </c>
      <c r="CT11" t="s">
        <v>13</v>
      </c>
    </row>
    <row r="12" spans="2:98" x14ac:dyDescent="0.25">
      <c r="D12" t="s">
        <v>162</v>
      </c>
      <c r="E12" t="s">
        <v>163</v>
      </c>
      <c r="F12" t="s">
        <v>75</v>
      </c>
      <c r="G12">
        <v>100</v>
      </c>
      <c r="H12">
        <v>5.8</v>
      </c>
      <c r="I12">
        <v>3.3</v>
      </c>
      <c r="J12">
        <v>1.8</v>
      </c>
      <c r="K12">
        <v>6.1</v>
      </c>
      <c r="L12">
        <v>1.1000000000000001</v>
      </c>
      <c r="M12">
        <v>2.8</v>
      </c>
      <c r="N12">
        <v>2.2999999999999998</v>
      </c>
      <c r="O12">
        <v>4.8</v>
      </c>
      <c r="P12">
        <v>5.2</v>
      </c>
      <c r="Q12">
        <v>18.5</v>
      </c>
      <c r="R12">
        <v>23.8</v>
      </c>
      <c r="S12">
        <v>7</v>
      </c>
      <c r="T12">
        <v>9.1</v>
      </c>
      <c r="U12">
        <v>6.1</v>
      </c>
      <c r="V12">
        <v>1.6</v>
      </c>
      <c r="W12">
        <v>0.7</v>
      </c>
      <c r="X12">
        <v>41.3</v>
      </c>
      <c r="Y12">
        <v>43</v>
      </c>
      <c r="CT12" t="s">
        <v>14</v>
      </c>
    </row>
    <row r="13" spans="2:98" x14ac:dyDescent="0.25">
      <c r="D13" t="s">
        <v>164</v>
      </c>
      <c r="E13" t="s">
        <v>165</v>
      </c>
      <c r="F13" t="s">
        <v>75</v>
      </c>
      <c r="G13">
        <v>100</v>
      </c>
      <c r="H13">
        <v>6.9</v>
      </c>
      <c r="I13">
        <v>3.8</v>
      </c>
      <c r="J13">
        <v>2.1</v>
      </c>
      <c r="K13">
        <v>5.9</v>
      </c>
      <c r="L13">
        <v>1.3</v>
      </c>
      <c r="M13">
        <v>2.9</v>
      </c>
      <c r="N13">
        <v>2.2999999999999998</v>
      </c>
      <c r="O13">
        <v>6.5</v>
      </c>
      <c r="P13">
        <v>6.3</v>
      </c>
      <c r="Q13">
        <v>17.7</v>
      </c>
      <c r="R13">
        <v>19.7</v>
      </c>
      <c r="S13">
        <v>6.4</v>
      </c>
      <c r="T13">
        <v>9.4</v>
      </c>
      <c r="U13">
        <v>7.2</v>
      </c>
      <c r="V13">
        <v>1.3</v>
      </c>
      <c r="W13">
        <v>0.4</v>
      </c>
      <c r="X13">
        <v>39.9</v>
      </c>
      <c r="Y13">
        <v>40</v>
      </c>
      <c r="CT13" t="s">
        <v>15</v>
      </c>
    </row>
    <row r="14" spans="2:98" x14ac:dyDescent="0.25">
      <c r="D14" t="s">
        <v>166</v>
      </c>
      <c r="E14" t="s">
        <v>167</v>
      </c>
      <c r="F14" t="s">
        <v>11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 t="s">
        <v>18</v>
      </c>
      <c r="R14" t="s">
        <v>18</v>
      </c>
      <c r="S14" t="s">
        <v>18</v>
      </c>
      <c r="T14" t="s">
        <v>18</v>
      </c>
      <c r="U14" t="s">
        <v>18</v>
      </c>
      <c r="V14" t="s">
        <v>18</v>
      </c>
      <c r="W14" t="s">
        <v>18</v>
      </c>
      <c r="X14" t="s">
        <v>18</v>
      </c>
      <c r="Y14" t="s">
        <v>18</v>
      </c>
      <c r="CT14" t="s">
        <v>16</v>
      </c>
    </row>
    <row r="15" spans="2:98" x14ac:dyDescent="0.25">
      <c r="D15" t="s">
        <v>168</v>
      </c>
      <c r="E15" t="s">
        <v>169</v>
      </c>
      <c r="F15" t="s">
        <v>11</v>
      </c>
      <c r="G15">
        <v>100</v>
      </c>
      <c r="H15">
        <v>3.7</v>
      </c>
      <c r="I15">
        <v>2.2000000000000002</v>
      </c>
      <c r="J15">
        <v>1.3</v>
      </c>
      <c r="K15">
        <v>6.9</v>
      </c>
      <c r="L15">
        <v>1.7</v>
      </c>
      <c r="M15">
        <v>3.2</v>
      </c>
      <c r="N15">
        <v>2.2999999999999998</v>
      </c>
      <c r="O15">
        <v>4.3</v>
      </c>
      <c r="P15">
        <v>3.9</v>
      </c>
      <c r="Q15">
        <v>15.8</v>
      </c>
      <c r="R15">
        <v>21.4</v>
      </c>
      <c r="S15">
        <v>7.8</v>
      </c>
      <c r="T15">
        <v>12.3</v>
      </c>
      <c r="U15">
        <v>8.6999999999999993</v>
      </c>
      <c r="V15">
        <v>2.9</v>
      </c>
      <c r="W15">
        <v>1.7</v>
      </c>
      <c r="X15">
        <v>45.8</v>
      </c>
      <c r="Y15">
        <v>48</v>
      </c>
      <c r="CT15" t="s">
        <v>17</v>
      </c>
    </row>
    <row r="16" spans="2:98" x14ac:dyDescent="0.25">
      <c r="D16" t="s">
        <v>170</v>
      </c>
      <c r="E16" t="s">
        <v>171</v>
      </c>
      <c r="F16" t="s">
        <v>75</v>
      </c>
      <c r="G16">
        <v>100</v>
      </c>
      <c r="H16">
        <v>4.4000000000000004</v>
      </c>
      <c r="I16">
        <v>2.8</v>
      </c>
      <c r="J16">
        <v>1.7</v>
      </c>
      <c r="K16">
        <v>6.4</v>
      </c>
      <c r="L16">
        <v>1.3</v>
      </c>
      <c r="M16">
        <v>2.9</v>
      </c>
      <c r="N16">
        <v>2.1</v>
      </c>
      <c r="O16">
        <v>4.0999999999999996</v>
      </c>
      <c r="P16">
        <v>3.8</v>
      </c>
      <c r="Q16">
        <v>16.5</v>
      </c>
      <c r="R16">
        <v>21.6</v>
      </c>
      <c r="S16">
        <v>8.4</v>
      </c>
      <c r="T16">
        <v>12.2</v>
      </c>
      <c r="U16">
        <v>8.1999999999999993</v>
      </c>
      <c r="V16">
        <v>2.2999999999999998</v>
      </c>
      <c r="W16">
        <v>1.3</v>
      </c>
      <c r="X16">
        <v>45</v>
      </c>
      <c r="Y16">
        <v>47</v>
      </c>
      <c r="CT16" t="s">
        <v>19</v>
      </c>
    </row>
    <row r="17" spans="4:98" x14ac:dyDescent="0.25">
      <c r="D17" t="s">
        <v>172</v>
      </c>
      <c r="E17" t="s">
        <v>173</v>
      </c>
      <c r="F17" t="s">
        <v>75</v>
      </c>
      <c r="G17">
        <v>100</v>
      </c>
      <c r="H17">
        <v>3.6</v>
      </c>
      <c r="I17">
        <v>2.2000000000000002</v>
      </c>
      <c r="J17">
        <v>1.5</v>
      </c>
      <c r="K17">
        <v>5.2</v>
      </c>
      <c r="L17">
        <v>1.3</v>
      </c>
      <c r="M17">
        <v>2.2000000000000002</v>
      </c>
      <c r="N17">
        <v>4.5</v>
      </c>
      <c r="O17">
        <v>7</v>
      </c>
      <c r="P17">
        <v>3.5</v>
      </c>
      <c r="Q17">
        <v>14.3</v>
      </c>
      <c r="R17">
        <v>24.2</v>
      </c>
      <c r="S17">
        <v>8.6</v>
      </c>
      <c r="T17">
        <v>12.4</v>
      </c>
      <c r="U17">
        <v>6.9</v>
      </c>
      <c r="V17">
        <v>1.7</v>
      </c>
      <c r="W17">
        <v>0.8</v>
      </c>
      <c r="X17">
        <v>44.4</v>
      </c>
      <c r="Y17">
        <v>47</v>
      </c>
      <c r="CT17" t="s">
        <v>20</v>
      </c>
    </row>
    <row r="18" spans="4:98" x14ac:dyDescent="0.25">
      <c r="D18" t="s">
        <v>174</v>
      </c>
      <c r="E18" t="s">
        <v>175</v>
      </c>
      <c r="F18" t="s">
        <v>11</v>
      </c>
      <c r="G18">
        <v>100</v>
      </c>
      <c r="H18">
        <v>5</v>
      </c>
      <c r="I18">
        <v>4.0999999999999996</v>
      </c>
      <c r="J18">
        <v>1.7</v>
      </c>
      <c r="K18">
        <v>5</v>
      </c>
      <c r="L18">
        <v>0.8</v>
      </c>
      <c r="M18">
        <v>1.7</v>
      </c>
      <c r="N18">
        <v>0.8</v>
      </c>
      <c r="O18">
        <v>3.3</v>
      </c>
      <c r="P18">
        <v>3.7</v>
      </c>
      <c r="Q18">
        <v>19.899999999999999</v>
      </c>
      <c r="R18">
        <v>20.7</v>
      </c>
      <c r="S18">
        <v>12.4</v>
      </c>
      <c r="T18">
        <v>13.3</v>
      </c>
      <c r="U18">
        <v>5.8</v>
      </c>
      <c r="V18">
        <v>1.7</v>
      </c>
      <c r="W18">
        <v>0</v>
      </c>
      <c r="X18">
        <v>44.8</v>
      </c>
      <c r="Y18">
        <v>47</v>
      </c>
      <c r="CT18" t="s">
        <v>21</v>
      </c>
    </row>
    <row r="19" spans="4:98" x14ac:dyDescent="0.25">
      <c r="D19" t="s">
        <v>176</v>
      </c>
      <c r="E19" t="s">
        <v>177</v>
      </c>
      <c r="F19" t="s">
        <v>11</v>
      </c>
      <c r="G19">
        <v>100</v>
      </c>
      <c r="H19">
        <v>7.4</v>
      </c>
      <c r="I19">
        <v>3.5</v>
      </c>
      <c r="J19">
        <v>2.1</v>
      </c>
      <c r="K19">
        <v>4.9000000000000004</v>
      </c>
      <c r="L19">
        <v>0.7</v>
      </c>
      <c r="M19">
        <v>2.5</v>
      </c>
      <c r="N19">
        <v>1.8</v>
      </c>
      <c r="O19">
        <v>5.3</v>
      </c>
      <c r="P19">
        <v>7.3</v>
      </c>
      <c r="Q19">
        <v>21.1</v>
      </c>
      <c r="R19">
        <v>21.9</v>
      </c>
      <c r="S19">
        <v>5.9</v>
      </c>
      <c r="T19">
        <v>9.3000000000000007</v>
      </c>
      <c r="U19">
        <v>4.8</v>
      </c>
      <c r="V19">
        <v>1.1000000000000001</v>
      </c>
      <c r="W19">
        <v>0.5</v>
      </c>
      <c r="X19">
        <v>39.6</v>
      </c>
      <c r="Y19">
        <v>40</v>
      </c>
      <c r="CT19" t="s">
        <v>22</v>
      </c>
    </row>
    <row r="20" spans="4:98" x14ac:dyDescent="0.25">
      <c r="D20" t="s">
        <v>178</v>
      </c>
      <c r="E20" t="s">
        <v>179</v>
      </c>
      <c r="F20" t="s">
        <v>11</v>
      </c>
      <c r="G20">
        <v>100</v>
      </c>
      <c r="H20">
        <v>4.2</v>
      </c>
      <c r="I20">
        <v>2.6</v>
      </c>
      <c r="J20">
        <v>1.4</v>
      </c>
      <c r="K20">
        <v>4.4000000000000004</v>
      </c>
      <c r="L20">
        <v>0.7</v>
      </c>
      <c r="M20">
        <v>2</v>
      </c>
      <c r="N20">
        <v>1.8</v>
      </c>
      <c r="O20">
        <v>5.3</v>
      </c>
      <c r="P20">
        <v>6.2</v>
      </c>
      <c r="Q20">
        <v>17.100000000000001</v>
      </c>
      <c r="R20">
        <v>20.5</v>
      </c>
      <c r="S20">
        <v>8.8000000000000007</v>
      </c>
      <c r="T20">
        <v>14.4</v>
      </c>
      <c r="U20">
        <v>7.9</v>
      </c>
      <c r="V20">
        <v>1.9</v>
      </c>
      <c r="W20">
        <v>0.7</v>
      </c>
      <c r="X20">
        <v>45.5</v>
      </c>
      <c r="Y20">
        <v>48</v>
      </c>
      <c r="CT20" t="s">
        <v>23</v>
      </c>
    </row>
    <row r="21" spans="4:98" x14ac:dyDescent="0.25">
      <c r="D21" t="s">
        <v>178</v>
      </c>
      <c r="E21" t="s">
        <v>180</v>
      </c>
      <c r="F21" t="s">
        <v>75</v>
      </c>
      <c r="G21">
        <v>100</v>
      </c>
      <c r="H21">
        <v>4.4000000000000004</v>
      </c>
      <c r="I21">
        <v>2.7</v>
      </c>
      <c r="J21">
        <v>1.6</v>
      </c>
      <c r="K21">
        <v>4.7</v>
      </c>
      <c r="L21">
        <v>0.7</v>
      </c>
      <c r="M21">
        <v>2.1</v>
      </c>
      <c r="N21">
        <v>1.9</v>
      </c>
      <c r="O21">
        <v>4.3</v>
      </c>
      <c r="P21">
        <v>5.0999999999999996</v>
      </c>
      <c r="Q21">
        <v>17</v>
      </c>
      <c r="R21">
        <v>21</v>
      </c>
      <c r="S21">
        <v>9</v>
      </c>
      <c r="T21">
        <v>13.9</v>
      </c>
      <c r="U21">
        <v>8.5</v>
      </c>
      <c r="V21">
        <v>2.2000000000000002</v>
      </c>
      <c r="W21">
        <v>0.9</v>
      </c>
      <c r="X21">
        <v>46</v>
      </c>
      <c r="Y21">
        <v>48</v>
      </c>
      <c r="CT21" t="s">
        <v>24</v>
      </c>
    </row>
    <row r="22" spans="4:98" x14ac:dyDescent="0.25">
      <c r="D22" t="s">
        <v>181</v>
      </c>
      <c r="E22" t="s">
        <v>182</v>
      </c>
      <c r="F22" t="s">
        <v>75</v>
      </c>
      <c r="G22">
        <v>100</v>
      </c>
      <c r="H22">
        <v>5.5</v>
      </c>
      <c r="I22">
        <v>3.3</v>
      </c>
      <c r="J22">
        <v>1.9</v>
      </c>
      <c r="K22">
        <v>6.1</v>
      </c>
      <c r="L22">
        <v>1.3</v>
      </c>
      <c r="M22">
        <v>2.2000000000000002</v>
      </c>
      <c r="N22">
        <v>2.1</v>
      </c>
      <c r="O22">
        <v>5.2</v>
      </c>
      <c r="P22">
        <v>5.0999999999999996</v>
      </c>
      <c r="Q22">
        <v>19.3</v>
      </c>
      <c r="R22">
        <v>22.4</v>
      </c>
      <c r="S22">
        <v>7.5</v>
      </c>
      <c r="T22">
        <v>10</v>
      </c>
      <c r="U22">
        <v>6.1</v>
      </c>
      <c r="V22">
        <v>1.5</v>
      </c>
      <c r="W22">
        <v>0.4</v>
      </c>
      <c r="X22">
        <v>41.7</v>
      </c>
      <c r="Y22">
        <v>43</v>
      </c>
      <c r="CT22" t="s">
        <v>25</v>
      </c>
    </row>
    <row r="23" spans="4:98" x14ac:dyDescent="0.25">
      <c r="D23" t="s">
        <v>183</v>
      </c>
      <c r="E23" t="s">
        <v>184</v>
      </c>
      <c r="F23" t="s">
        <v>11</v>
      </c>
      <c r="G23">
        <v>100</v>
      </c>
      <c r="H23">
        <v>6.1</v>
      </c>
      <c r="I23">
        <v>3.4</v>
      </c>
      <c r="J23">
        <v>2</v>
      </c>
      <c r="K23">
        <v>5.5</v>
      </c>
      <c r="L23">
        <v>1.2</v>
      </c>
      <c r="M23">
        <v>2.2999999999999998</v>
      </c>
      <c r="N23">
        <v>2.5</v>
      </c>
      <c r="O23">
        <v>5.8</v>
      </c>
      <c r="P23">
        <v>5.6</v>
      </c>
      <c r="Q23">
        <v>18.600000000000001</v>
      </c>
      <c r="R23">
        <v>21.2</v>
      </c>
      <c r="S23">
        <v>7</v>
      </c>
      <c r="T23">
        <v>9.5</v>
      </c>
      <c r="U23">
        <v>6.8</v>
      </c>
      <c r="V23">
        <v>1.7</v>
      </c>
      <c r="W23">
        <v>0.9</v>
      </c>
      <c r="X23">
        <v>41.5</v>
      </c>
      <c r="Y23">
        <v>42</v>
      </c>
      <c r="CT23" t="s">
        <v>9</v>
      </c>
    </row>
    <row r="24" spans="4:98" x14ac:dyDescent="0.25">
      <c r="D24" t="s">
        <v>185</v>
      </c>
      <c r="E24" t="s">
        <v>186</v>
      </c>
      <c r="F24" t="s">
        <v>75</v>
      </c>
      <c r="G24">
        <v>100</v>
      </c>
      <c r="H24">
        <v>5.0999999999999996</v>
      </c>
      <c r="I24">
        <v>3.1</v>
      </c>
      <c r="J24">
        <v>1.6</v>
      </c>
      <c r="K24">
        <v>4.8</v>
      </c>
      <c r="L24">
        <v>0.9</v>
      </c>
      <c r="M24">
        <v>2</v>
      </c>
      <c r="N24">
        <v>2.4</v>
      </c>
      <c r="O24">
        <v>4.9000000000000004</v>
      </c>
      <c r="P24">
        <v>5.0999999999999996</v>
      </c>
      <c r="Q24">
        <v>18.899999999999999</v>
      </c>
      <c r="R24">
        <v>21.4</v>
      </c>
      <c r="S24">
        <v>7.2</v>
      </c>
      <c r="T24">
        <v>11.1</v>
      </c>
      <c r="U24">
        <v>8.1999999999999993</v>
      </c>
      <c r="V24">
        <v>2.1</v>
      </c>
      <c r="W24">
        <v>1.2</v>
      </c>
      <c r="X24">
        <v>44</v>
      </c>
      <c r="Y24">
        <v>45</v>
      </c>
      <c r="CT24" t="s">
        <v>26</v>
      </c>
    </row>
    <row r="25" spans="4:98" x14ac:dyDescent="0.25">
      <c r="D25" t="s">
        <v>187</v>
      </c>
      <c r="E25" t="s">
        <v>188</v>
      </c>
      <c r="F25" t="s">
        <v>11</v>
      </c>
      <c r="G25">
        <v>100</v>
      </c>
      <c r="H25">
        <v>4.9000000000000004</v>
      </c>
      <c r="I25">
        <v>3.4</v>
      </c>
      <c r="J25">
        <v>1.8</v>
      </c>
      <c r="K25">
        <v>5.3</v>
      </c>
      <c r="L25">
        <v>1</v>
      </c>
      <c r="M25">
        <v>2.7</v>
      </c>
      <c r="N25">
        <v>1.6</v>
      </c>
      <c r="O25">
        <v>4.4000000000000004</v>
      </c>
      <c r="P25">
        <v>5.5</v>
      </c>
      <c r="Q25">
        <v>19.8</v>
      </c>
      <c r="R25">
        <v>23.9</v>
      </c>
      <c r="S25">
        <v>8.1999999999999993</v>
      </c>
      <c r="T25">
        <v>10.7</v>
      </c>
      <c r="U25">
        <v>4.8</v>
      </c>
      <c r="V25">
        <v>1.1000000000000001</v>
      </c>
      <c r="W25">
        <v>0.9</v>
      </c>
      <c r="X25">
        <v>42.5</v>
      </c>
      <c r="Y25">
        <v>44</v>
      </c>
      <c r="CT25" t="s">
        <v>27</v>
      </c>
    </row>
    <row r="26" spans="4:98" x14ac:dyDescent="0.25">
      <c r="D26" t="s">
        <v>189</v>
      </c>
      <c r="E26" t="s">
        <v>190</v>
      </c>
      <c r="F26" t="s">
        <v>75</v>
      </c>
      <c r="G26">
        <v>100</v>
      </c>
      <c r="H26">
        <v>5.0999999999999996</v>
      </c>
      <c r="I26">
        <v>2.8</v>
      </c>
      <c r="J26">
        <v>1.9</v>
      </c>
      <c r="K26">
        <v>5.5</v>
      </c>
      <c r="L26">
        <v>1.2</v>
      </c>
      <c r="M26">
        <v>1.9</v>
      </c>
      <c r="N26">
        <v>2.7</v>
      </c>
      <c r="O26">
        <v>5.7</v>
      </c>
      <c r="P26">
        <v>5.8</v>
      </c>
      <c r="Q26">
        <v>17.2</v>
      </c>
      <c r="R26">
        <v>22.5</v>
      </c>
      <c r="S26">
        <v>7.1</v>
      </c>
      <c r="T26">
        <v>11.4</v>
      </c>
      <c r="U26">
        <v>7</v>
      </c>
      <c r="V26">
        <v>1.6</v>
      </c>
      <c r="W26">
        <v>0.7</v>
      </c>
      <c r="X26">
        <v>42.9</v>
      </c>
      <c r="Y26">
        <v>45</v>
      </c>
      <c r="CT26" t="s">
        <v>28</v>
      </c>
    </row>
    <row r="27" spans="4:98" x14ac:dyDescent="0.25">
      <c r="D27" t="s">
        <v>191</v>
      </c>
      <c r="E27" t="s">
        <v>192</v>
      </c>
      <c r="F27" t="s">
        <v>11</v>
      </c>
      <c r="G27">
        <v>100</v>
      </c>
      <c r="H27">
        <v>4.8</v>
      </c>
      <c r="I27">
        <v>3.3</v>
      </c>
      <c r="J27">
        <v>1.9</v>
      </c>
      <c r="K27">
        <v>6.7</v>
      </c>
      <c r="L27">
        <v>1.9</v>
      </c>
      <c r="M27">
        <v>1.9</v>
      </c>
      <c r="N27">
        <v>1</v>
      </c>
      <c r="O27">
        <v>4.3</v>
      </c>
      <c r="P27">
        <v>6.2</v>
      </c>
      <c r="Q27">
        <v>11.5</v>
      </c>
      <c r="R27">
        <v>27.3</v>
      </c>
      <c r="S27">
        <v>8.6</v>
      </c>
      <c r="T27">
        <v>13.9</v>
      </c>
      <c r="U27">
        <v>4.8</v>
      </c>
      <c r="V27">
        <v>1.9</v>
      </c>
      <c r="W27">
        <v>0</v>
      </c>
      <c r="X27">
        <v>43.4</v>
      </c>
      <c r="Y27">
        <v>47</v>
      </c>
      <c r="CT27" t="s">
        <v>29</v>
      </c>
    </row>
    <row r="28" spans="4:98" x14ac:dyDescent="0.25">
      <c r="D28" t="s">
        <v>193</v>
      </c>
      <c r="E28" t="s">
        <v>194</v>
      </c>
      <c r="F28" t="s">
        <v>11</v>
      </c>
      <c r="G28">
        <v>100</v>
      </c>
      <c r="H28">
        <v>0.9</v>
      </c>
      <c r="I28">
        <v>2.8</v>
      </c>
      <c r="J28">
        <v>2.8</v>
      </c>
      <c r="K28">
        <v>2.8</v>
      </c>
      <c r="L28">
        <v>1.8</v>
      </c>
      <c r="M28">
        <v>1.8</v>
      </c>
      <c r="N28">
        <v>2.8</v>
      </c>
      <c r="O28">
        <v>3.7</v>
      </c>
      <c r="P28">
        <v>2.8</v>
      </c>
      <c r="Q28">
        <v>11.9</v>
      </c>
      <c r="R28">
        <v>32.1</v>
      </c>
      <c r="S28">
        <v>10.1</v>
      </c>
      <c r="T28">
        <v>15.6</v>
      </c>
      <c r="U28">
        <v>6.4</v>
      </c>
      <c r="V28">
        <v>0</v>
      </c>
      <c r="W28">
        <v>1.8</v>
      </c>
      <c r="X28">
        <v>48.6</v>
      </c>
      <c r="Y28">
        <v>52</v>
      </c>
      <c r="CT28" t="s">
        <v>30</v>
      </c>
    </row>
    <row r="29" spans="4:98" x14ac:dyDescent="0.25">
      <c r="D29" t="s">
        <v>195</v>
      </c>
      <c r="E29" t="s">
        <v>196</v>
      </c>
      <c r="F29" t="s">
        <v>11</v>
      </c>
      <c r="G29">
        <v>100</v>
      </c>
      <c r="H29">
        <v>4.9000000000000004</v>
      </c>
      <c r="I29">
        <v>3</v>
      </c>
      <c r="J29">
        <v>1.6</v>
      </c>
      <c r="K29">
        <v>6.1</v>
      </c>
      <c r="L29">
        <v>1.1000000000000001</v>
      </c>
      <c r="M29">
        <v>2.6</v>
      </c>
      <c r="N29">
        <v>2.4</v>
      </c>
      <c r="O29">
        <v>4.5999999999999996</v>
      </c>
      <c r="P29">
        <v>5.2</v>
      </c>
      <c r="Q29">
        <v>16.2</v>
      </c>
      <c r="R29">
        <v>21.8</v>
      </c>
      <c r="S29">
        <v>9.8000000000000007</v>
      </c>
      <c r="T29">
        <v>11.2</v>
      </c>
      <c r="U29">
        <v>6.5</v>
      </c>
      <c r="V29">
        <v>1.8</v>
      </c>
      <c r="W29">
        <v>1.1000000000000001</v>
      </c>
      <c r="X29">
        <v>43.7</v>
      </c>
      <c r="Y29">
        <v>46</v>
      </c>
      <c r="CT29" t="s">
        <v>31</v>
      </c>
    </row>
    <row r="30" spans="4:98" x14ac:dyDescent="0.25">
      <c r="D30" t="s">
        <v>197</v>
      </c>
      <c r="E30" t="s">
        <v>198</v>
      </c>
      <c r="F30" t="s">
        <v>11</v>
      </c>
      <c r="G30">
        <v>100</v>
      </c>
      <c r="H30">
        <v>4.9000000000000004</v>
      </c>
      <c r="I30">
        <v>2.8</v>
      </c>
      <c r="J30">
        <v>2.1</v>
      </c>
      <c r="K30">
        <v>5.7</v>
      </c>
      <c r="L30">
        <v>1.5</v>
      </c>
      <c r="M30">
        <v>2.1</v>
      </c>
      <c r="N30">
        <v>1.3</v>
      </c>
      <c r="O30">
        <v>4.2</v>
      </c>
      <c r="P30">
        <v>2.1</v>
      </c>
      <c r="Q30">
        <v>22.5</v>
      </c>
      <c r="R30">
        <v>25.7</v>
      </c>
      <c r="S30">
        <v>8.3000000000000007</v>
      </c>
      <c r="T30">
        <v>10.8</v>
      </c>
      <c r="U30">
        <v>5.3</v>
      </c>
      <c r="V30">
        <v>0.6</v>
      </c>
      <c r="W30">
        <v>0</v>
      </c>
      <c r="X30">
        <v>42.5</v>
      </c>
      <c r="Y30">
        <v>45</v>
      </c>
      <c r="CT30" t="s">
        <v>32</v>
      </c>
    </row>
    <row r="31" spans="4:98" x14ac:dyDescent="0.25">
      <c r="D31" t="s">
        <v>199</v>
      </c>
      <c r="E31" t="s">
        <v>200</v>
      </c>
      <c r="F31" t="s">
        <v>11</v>
      </c>
      <c r="G31">
        <v>100</v>
      </c>
      <c r="H31">
        <v>0.8</v>
      </c>
      <c r="I31">
        <v>0</v>
      </c>
      <c r="J31">
        <v>0.8</v>
      </c>
      <c r="K31">
        <v>5.3</v>
      </c>
      <c r="L31">
        <v>5.3</v>
      </c>
      <c r="M31">
        <v>4.5</v>
      </c>
      <c r="N31">
        <v>0.8</v>
      </c>
      <c r="O31">
        <v>5.3</v>
      </c>
      <c r="P31">
        <v>3.8</v>
      </c>
      <c r="Q31">
        <v>13.5</v>
      </c>
      <c r="R31">
        <v>31.6</v>
      </c>
      <c r="S31">
        <v>13.5</v>
      </c>
      <c r="T31">
        <v>10.5</v>
      </c>
      <c r="U31">
        <v>3</v>
      </c>
      <c r="V31">
        <v>0.8</v>
      </c>
      <c r="W31">
        <v>0.8</v>
      </c>
      <c r="X31">
        <v>45.7</v>
      </c>
      <c r="Y31">
        <v>49</v>
      </c>
      <c r="CT31" t="s">
        <v>33</v>
      </c>
    </row>
    <row r="32" spans="4:98" x14ac:dyDescent="0.25">
      <c r="D32" t="s">
        <v>201</v>
      </c>
      <c r="E32" t="s">
        <v>202</v>
      </c>
      <c r="F32" t="s">
        <v>11</v>
      </c>
      <c r="G32">
        <v>100</v>
      </c>
      <c r="H32">
        <v>3.6</v>
      </c>
      <c r="I32">
        <v>2.2000000000000002</v>
      </c>
      <c r="J32">
        <v>1.2</v>
      </c>
      <c r="K32">
        <v>3.6</v>
      </c>
      <c r="L32">
        <v>1.9</v>
      </c>
      <c r="M32">
        <v>1.7</v>
      </c>
      <c r="N32">
        <v>1.9</v>
      </c>
      <c r="O32">
        <v>2.9</v>
      </c>
      <c r="P32">
        <v>4.0999999999999996</v>
      </c>
      <c r="Q32">
        <v>12.8</v>
      </c>
      <c r="R32">
        <v>29.2</v>
      </c>
      <c r="S32">
        <v>13.5</v>
      </c>
      <c r="T32">
        <v>13.3</v>
      </c>
      <c r="U32">
        <v>5.8</v>
      </c>
      <c r="V32">
        <v>1.4</v>
      </c>
      <c r="W32">
        <v>0.7</v>
      </c>
      <c r="X32">
        <v>47.6</v>
      </c>
      <c r="Y32">
        <v>51</v>
      </c>
      <c r="CT32" t="s">
        <v>34</v>
      </c>
    </row>
    <row r="33" spans="4:98" x14ac:dyDescent="0.25">
      <c r="D33" t="s">
        <v>203</v>
      </c>
      <c r="E33" t="s">
        <v>204</v>
      </c>
      <c r="F33" t="s">
        <v>75</v>
      </c>
      <c r="G33">
        <v>100</v>
      </c>
      <c r="H33">
        <v>5.3</v>
      </c>
      <c r="I33">
        <v>3.6</v>
      </c>
      <c r="J33">
        <v>2.1</v>
      </c>
      <c r="K33">
        <v>6.1</v>
      </c>
      <c r="L33">
        <v>1.1000000000000001</v>
      </c>
      <c r="M33">
        <v>2.5</v>
      </c>
      <c r="N33">
        <v>2.1</v>
      </c>
      <c r="O33">
        <v>5.6</v>
      </c>
      <c r="P33">
        <v>6.5</v>
      </c>
      <c r="Q33">
        <v>20</v>
      </c>
      <c r="R33">
        <v>21.5</v>
      </c>
      <c r="S33">
        <v>7.2</v>
      </c>
      <c r="T33">
        <v>9.5</v>
      </c>
      <c r="U33">
        <v>5</v>
      </c>
      <c r="V33">
        <v>1.2</v>
      </c>
      <c r="W33">
        <v>0.8</v>
      </c>
      <c r="X33">
        <v>40.4</v>
      </c>
      <c r="Y33">
        <v>41</v>
      </c>
      <c r="CT33" t="s">
        <v>35</v>
      </c>
    </row>
    <row r="34" spans="4:98" x14ac:dyDescent="0.25">
      <c r="D34" t="s">
        <v>205</v>
      </c>
      <c r="E34" t="s">
        <v>206</v>
      </c>
      <c r="F34" t="s">
        <v>11</v>
      </c>
      <c r="G34">
        <v>100</v>
      </c>
      <c r="H34">
        <v>5.4</v>
      </c>
      <c r="I34">
        <v>3.3</v>
      </c>
      <c r="J34">
        <v>2</v>
      </c>
      <c r="K34">
        <v>5.9</v>
      </c>
      <c r="L34">
        <v>1.1000000000000001</v>
      </c>
      <c r="M34">
        <v>2.2999999999999998</v>
      </c>
      <c r="N34">
        <v>2.2000000000000002</v>
      </c>
      <c r="O34">
        <v>5.7</v>
      </c>
      <c r="P34">
        <v>6.9</v>
      </c>
      <c r="Q34">
        <v>20.100000000000001</v>
      </c>
      <c r="R34">
        <v>21.5</v>
      </c>
      <c r="S34">
        <v>7.2</v>
      </c>
      <c r="T34">
        <v>9.5</v>
      </c>
      <c r="U34">
        <v>5.0999999999999996</v>
      </c>
      <c r="V34">
        <v>1.1000000000000001</v>
      </c>
      <c r="W34">
        <v>0.6</v>
      </c>
      <c r="X34">
        <v>40.6</v>
      </c>
      <c r="Y34">
        <v>41</v>
      </c>
      <c r="CT34" t="s">
        <v>36</v>
      </c>
    </row>
    <row r="35" spans="4:98" x14ac:dyDescent="0.25">
      <c r="D35" t="s">
        <v>207</v>
      </c>
      <c r="E35" t="s">
        <v>208</v>
      </c>
      <c r="F35" t="s">
        <v>11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L35" t="s">
        <v>18</v>
      </c>
      <c r="M35" t="s">
        <v>18</v>
      </c>
      <c r="N35" t="s">
        <v>18</v>
      </c>
      <c r="O35" t="s">
        <v>18</v>
      </c>
      <c r="P35" t="s">
        <v>18</v>
      </c>
      <c r="Q35" t="s">
        <v>18</v>
      </c>
      <c r="R35" t="s">
        <v>18</v>
      </c>
      <c r="S35" t="s">
        <v>18</v>
      </c>
      <c r="T35" t="s">
        <v>18</v>
      </c>
      <c r="U35" t="s">
        <v>18</v>
      </c>
      <c r="V35" t="s">
        <v>18</v>
      </c>
      <c r="W35" t="s">
        <v>18</v>
      </c>
      <c r="X35" t="s">
        <v>18</v>
      </c>
      <c r="Y35" t="s">
        <v>18</v>
      </c>
      <c r="CT35" t="s">
        <v>37</v>
      </c>
    </row>
    <row r="36" spans="4:98" x14ac:dyDescent="0.25">
      <c r="D36" t="s">
        <v>209</v>
      </c>
      <c r="E36" t="s">
        <v>210</v>
      </c>
      <c r="F36" t="s">
        <v>11</v>
      </c>
      <c r="G36">
        <v>100</v>
      </c>
      <c r="H36">
        <v>6.3</v>
      </c>
      <c r="I36">
        <v>3</v>
      </c>
      <c r="J36">
        <v>2</v>
      </c>
      <c r="K36">
        <v>4.2</v>
      </c>
      <c r="L36">
        <v>0.8</v>
      </c>
      <c r="M36">
        <v>1.7</v>
      </c>
      <c r="N36">
        <v>2.2999999999999998</v>
      </c>
      <c r="O36">
        <v>6.3</v>
      </c>
      <c r="P36">
        <v>6.6</v>
      </c>
      <c r="Q36">
        <v>19.5</v>
      </c>
      <c r="R36">
        <v>23.5</v>
      </c>
      <c r="S36">
        <v>7.7</v>
      </c>
      <c r="T36">
        <v>9.5</v>
      </c>
      <c r="U36">
        <v>5.0999999999999996</v>
      </c>
      <c r="V36">
        <v>1.3</v>
      </c>
      <c r="W36">
        <v>0.3</v>
      </c>
      <c r="X36">
        <v>41.1</v>
      </c>
      <c r="Y36">
        <v>42</v>
      </c>
      <c r="CT36" t="s">
        <v>38</v>
      </c>
    </row>
    <row r="37" spans="4:98" x14ac:dyDescent="0.25">
      <c r="D37" t="s">
        <v>211</v>
      </c>
      <c r="E37" t="s">
        <v>212</v>
      </c>
      <c r="F37" t="s">
        <v>75</v>
      </c>
      <c r="G37">
        <v>100</v>
      </c>
      <c r="H37">
        <v>6.3</v>
      </c>
      <c r="I37">
        <v>2.6</v>
      </c>
      <c r="J37">
        <v>1.8</v>
      </c>
      <c r="K37">
        <v>4.8</v>
      </c>
      <c r="L37">
        <v>1.2</v>
      </c>
      <c r="M37">
        <v>2.2999999999999998</v>
      </c>
      <c r="N37">
        <v>2</v>
      </c>
      <c r="O37">
        <v>4.8</v>
      </c>
      <c r="P37">
        <v>6</v>
      </c>
      <c r="Q37">
        <v>21.4</v>
      </c>
      <c r="R37">
        <v>21.1</v>
      </c>
      <c r="S37">
        <v>7</v>
      </c>
      <c r="T37">
        <v>10.6</v>
      </c>
      <c r="U37">
        <v>6.1</v>
      </c>
      <c r="V37">
        <v>1.5</v>
      </c>
      <c r="W37">
        <v>0.7</v>
      </c>
      <c r="X37">
        <v>41.9</v>
      </c>
      <c r="Y37">
        <v>43</v>
      </c>
      <c r="CT37" t="s">
        <v>39</v>
      </c>
    </row>
    <row r="38" spans="4:98" x14ac:dyDescent="0.25">
      <c r="D38" t="s">
        <v>213</v>
      </c>
      <c r="E38" t="s">
        <v>214</v>
      </c>
      <c r="F38" t="s">
        <v>11</v>
      </c>
      <c r="G38">
        <v>100</v>
      </c>
      <c r="H38">
        <v>5.9</v>
      </c>
      <c r="I38">
        <v>3.5</v>
      </c>
      <c r="J38">
        <v>2.2000000000000002</v>
      </c>
      <c r="K38">
        <v>5.2</v>
      </c>
      <c r="L38">
        <v>1.1000000000000001</v>
      </c>
      <c r="M38">
        <v>2.4</v>
      </c>
      <c r="N38">
        <v>2.5</v>
      </c>
      <c r="O38">
        <v>6</v>
      </c>
      <c r="P38">
        <v>7.6</v>
      </c>
      <c r="Q38">
        <v>20.9</v>
      </c>
      <c r="R38">
        <v>20</v>
      </c>
      <c r="S38">
        <v>5.7</v>
      </c>
      <c r="T38">
        <v>10.1</v>
      </c>
      <c r="U38">
        <v>4.7</v>
      </c>
      <c r="V38">
        <v>1.4</v>
      </c>
      <c r="W38">
        <v>0.7</v>
      </c>
      <c r="X38">
        <v>39.6</v>
      </c>
      <c r="Y38">
        <v>39</v>
      </c>
      <c r="CT38" t="s">
        <v>40</v>
      </c>
    </row>
    <row r="39" spans="4:98" x14ac:dyDescent="0.25">
      <c r="D39" t="s">
        <v>215</v>
      </c>
      <c r="E39" t="s">
        <v>216</v>
      </c>
      <c r="F39" t="s">
        <v>11</v>
      </c>
      <c r="G39">
        <v>100</v>
      </c>
      <c r="H39">
        <v>4.8</v>
      </c>
      <c r="I39">
        <v>3.7</v>
      </c>
      <c r="J39">
        <v>2.2000000000000002</v>
      </c>
      <c r="K39">
        <v>6.5</v>
      </c>
      <c r="L39">
        <v>0.9</v>
      </c>
      <c r="M39">
        <v>2.2999999999999998</v>
      </c>
      <c r="N39">
        <v>2</v>
      </c>
      <c r="O39">
        <v>3.7</v>
      </c>
      <c r="P39">
        <v>4.4000000000000004</v>
      </c>
      <c r="Q39">
        <v>22.3</v>
      </c>
      <c r="R39">
        <v>27.3</v>
      </c>
      <c r="S39">
        <v>4.8</v>
      </c>
      <c r="T39">
        <v>9</v>
      </c>
      <c r="U39">
        <v>4.2</v>
      </c>
      <c r="V39">
        <v>0.9</v>
      </c>
      <c r="W39">
        <v>0.8</v>
      </c>
      <c r="X39">
        <v>40.700000000000003</v>
      </c>
      <c r="Y39">
        <v>43</v>
      </c>
      <c r="CT39" t="s">
        <v>41</v>
      </c>
    </row>
    <row r="40" spans="4:98" x14ac:dyDescent="0.25">
      <c r="D40" t="s">
        <v>217</v>
      </c>
      <c r="E40" t="s">
        <v>218</v>
      </c>
      <c r="F40" t="s">
        <v>75</v>
      </c>
      <c r="G40">
        <v>100</v>
      </c>
      <c r="H40">
        <v>5.2</v>
      </c>
      <c r="I40">
        <v>2.9</v>
      </c>
      <c r="J40">
        <v>1.6</v>
      </c>
      <c r="K40">
        <v>5.3</v>
      </c>
      <c r="L40">
        <v>1.2</v>
      </c>
      <c r="M40">
        <v>2.1</v>
      </c>
      <c r="N40">
        <v>1.9</v>
      </c>
      <c r="O40">
        <v>5.2</v>
      </c>
      <c r="P40">
        <v>5.7</v>
      </c>
      <c r="Q40">
        <v>19.3</v>
      </c>
      <c r="R40">
        <v>20.9</v>
      </c>
      <c r="S40">
        <v>7.2</v>
      </c>
      <c r="T40">
        <v>12.1</v>
      </c>
      <c r="U40">
        <v>7</v>
      </c>
      <c r="V40">
        <v>1.6</v>
      </c>
      <c r="W40">
        <v>0.7</v>
      </c>
      <c r="X40">
        <v>43.1</v>
      </c>
      <c r="Y40">
        <v>44</v>
      </c>
      <c r="CT40" t="s">
        <v>42</v>
      </c>
    </row>
    <row r="41" spans="4:98" x14ac:dyDescent="0.25">
      <c r="D41" t="s">
        <v>219</v>
      </c>
      <c r="E41" t="s">
        <v>220</v>
      </c>
      <c r="F41" t="s">
        <v>75</v>
      </c>
      <c r="G41">
        <v>100</v>
      </c>
      <c r="H41">
        <v>4.7</v>
      </c>
      <c r="I41">
        <v>2.9</v>
      </c>
      <c r="J41">
        <v>2.1</v>
      </c>
      <c r="K41">
        <v>5.9</v>
      </c>
      <c r="L41">
        <v>1.2</v>
      </c>
      <c r="M41">
        <v>2.6</v>
      </c>
      <c r="N41">
        <v>2.4</v>
      </c>
      <c r="O41">
        <v>5</v>
      </c>
      <c r="P41">
        <v>4.5</v>
      </c>
      <c r="Q41">
        <v>18.2</v>
      </c>
      <c r="R41">
        <v>25.5</v>
      </c>
      <c r="S41">
        <v>7</v>
      </c>
      <c r="T41">
        <v>10</v>
      </c>
      <c r="U41">
        <v>6.2</v>
      </c>
      <c r="V41">
        <v>1.3</v>
      </c>
      <c r="W41">
        <v>0.5</v>
      </c>
      <c r="X41">
        <v>42.3</v>
      </c>
      <c r="Y41">
        <v>45</v>
      </c>
      <c r="CT41" t="s">
        <v>43</v>
      </c>
    </row>
    <row r="42" spans="4:98" x14ac:dyDescent="0.25">
      <c r="D42" t="s">
        <v>221</v>
      </c>
      <c r="E42" t="s">
        <v>222</v>
      </c>
      <c r="F42" t="s">
        <v>75</v>
      </c>
      <c r="G42">
        <v>100</v>
      </c>
      <c r="H42">
        <v>5.6</v>
      </c>
      <c r="I42">
        <v>3</v>
      </c>
      <c r="J42">
        <v>2</v>
      </c>
      <c r="K42">
        <v>6</v>
      </c>
      <c r="L42">
        <v>1</v>
      </c>
      <c r="M42">
        <v>2.9</v>
      </c>
      <c r="N42">
        <v>2.7</v>
      </c>
      <c r="O42">
        <v>5.8</v>
      </c>
      <c r="P42">
        <v>6.6</v>
      </c>
      <c r="Q42">
        <v>20</v>
      </c>
      <c r="R42">
        <v>20.100000000000001</v>
      </c>
      <c r="S42">
        <v>5.4</v>
      </c>
      <c r="T42">
        <v>9.5</v>
      </c>
      <c r="U42">
        <v>6.5</v>
      </c>
      <c r="V42">
        <v>1.8</v>
      </c>
      <c r="W42">
        <v>1</v>
      </c>
      <c r="X42">
        <v>40.9</v>
      </c>
      <c r="Y42">
        <v>41</v>
      </c>
      <c r="CT42" t="s">
        <v>44</v>
      </c>
    </row>
    <row r="43" spans="4:98" x14ac:dyDescent="0.25">
      <c r="D43" t="s">
        <v>223</v>
      </c>
      <c r="E43" t="s">
        <v>224</v>
      </c>
      <c r="F43" t="s">
        <v>11</v>
      </c>
      <c r="G43">
        <v>100</v>
      </c>
      <c r="H43">
        <v>6</v>
      </c>
      <c r="I43">
        <v>4</v>
      </c>
      <c r="J43">
        <v>2.2000000000000002</v>
      </c>
      <c r="K43">
        <v>5.9</v>
      </c>
      <c r="L43">
        <v>0.6</v>
      </c>
      <c r="M43">
        <v>2.4</v>
      </c>
      <c r="N43">
        <v>2.4</v>
      </c>
      <c r="O43">
        <v>5.7</v>
      </c>
      <c r="P43">
        <v>5.2</v>
      </c>
      <c r="Q43">
        <v>19</v>
      </c>
      <c r="R43">
        <v>21.1</v>
      </c>
      <c r="S43">
        <v>6.7</v>
      </c>
      <c r="T43">
        <v>10.6</v>
      </c>
      <c r="U43">
        <v>6.2</v>
      </c>
      <c r="V43">
        <v>1</v>
      </c>
      <c r="W43">
        <v>0.9</v>
      </c>
      <c r="X43">
        <v>41</v>
      </c>
      <c r="Y43">
        <v>43</v>
      </c>
      <c r="CT43" t="s">
        <v>45</v>
      </c>
    </row>
    <row r="44" spans="4:98" x14ac:dyDescent="0.25">
      <c r="D44" t="s">
        <v>223</v>
      </c>
      <c r="E44" t="s">
        <v>225</v>
      </c>
      <c r="F44" t="s">
        <v>75</v>
      </c>
      <c r="G44">
        <v>100</v>
      </c>
      <c r="H44">
        <v>5.7</v>
      </c>
      <c r="I44">
        <v>3.4</v>
      </c>
      <c r="J44">
        <v>1.9</v>
      </c>
      <c r="K44">
        <v>5.2</v>
      </c>
      <c r="L44">
        <v>0.9</v>
      </c>
      <c r="M44">
        <v>2.1</v>
      </c>
      <c r="N44">
        <v>2.5</v>
      </c>
      <c r="O44">
        <v>6</v>
      </c>
      <c r="P44">
        <v>5.5</v>
      </c>
      <c r="Q44">
        <v>18.600000000000001</v>
      </c>
      <c r="R44">
        <v>21.7</v>
      </c>
      <c r="S44">
        <v>7.4</v>
      </c>
      <c r="T44">
        <v>11.1</v>
      </c>
      <c r="U44">
        <v>5.9</v>
      </c>
      <c r="V44">
        <v>1.2</v>
      </c>
      <c r="W44">
        <v>0.8</v>
      </c>
      <c r="X44">
        <v>41.9</v>
      </c>
      <c r="Y44">
        <v>43</v>
      </c>
      <c r="CT44" t="s">
        <v>46</v>
      </c>
    </row>
    <row r="45" spans="4:98" x14ac:dyDescent="0.25">
      <c r="D45" t="s">
        <v>226</v>
      </c>
      <c r="E45" t="s">
        <v>227</v>
      </c>
      <c r="F45" t="s">
        <v>11</v>
      </c>
      <c r="G45" t="s">
        <v>18</v>
      </c>
      <c r="H45" t="s">
        <v>18</v>
      </c>
      <c r="I45" t="s">
        <v>18</v>
      </c>
      <c r="J45" t="s">
        <v>18</v>
      </c>
      <c r="K45" t="s">
        <v>18</v>
      </c>
      <c r="L45" t="s">
        <v>18</v>
      </c>
      <c r="M45" t="s">
        <v>18</v>
      </c>
      <c r="N45" t="s">
        <v>18</v>
      </c>
      <c r="O45" t="s">
        <v>18</v>
      </c>
      <c r="P45" t="s">
        <v>18</v>
      </c>
      <c r="Q45" t="s">
        <v>18</v>
      </c>
      <c r="R45" t="s">
        <v>18</v>
      </c>
      <c r="S45" t="s">
        <v>18</v>
      </c>
      <c r="T45" t="s">
        <v>18</v>
      </c>
      <c r="U45" t="s">
        <v>18</v>
      </c>
      <c r="V45" t="s">
        <v>18</v>
      </c>
      <c r="W45" t="s">
        <v>18</v>
      </c>
      <c r="X45" t="s">
        <v>18</v>
      </c>
      <c r="Y45" t="s">
        <v>18</v>
      </c>
      <c r="CT45" t="s">
        <v>47</v>
      </c>
    </row>
    <row r="46" spans="4:98" x14ac:dyDescent="0.25">
      <c r="D46" t="s">
        <v>228</v>
      </c>
      <c r="E46" t="s">
        <v>229</v>
      </c>
      <c r="F46" t="s">
        <v>11</v>
      </c>
      <c r="G46">
        <v>100</v>
      </c>
      <c r="H46">
        <v>4.4000000000000004</v>
      </c>
      <c r="I46">
        <v>2.7</v>
      </c>
      <c r="J46">
        <v>1.7</v>
      </c>
      <c r="K46">
        <v>5.8</v>
      </c>
      <c r="L46">
        <v>1.1000000000000001</v>
      </c>
      <c r="M46">
        <v>2.5</v>
      </c>
      <c r="N46">
        <v>2.1</v>
      </c>
      <c r="O46">
        <v>5.5</v>
      </c>
      <c r="P46">
        <v>3.9</v>
      </c>
      <c r="Q46">
        <v>19.600000000000001</v>
      </c>
      <c r="R46">
        <v>22.8</v>
      </c>
      <c r="S46">
        <v>7.4</v>
      </c>
      <c r="T46">
        <v>11.5</v>
      </c>
      <c r="U46">
        <v>7.1</v>
      </c>
      <c r="V46">
        <v>1.3</v>
      </c>
      <c r="W46">
        <v>0.6</v>
      </c>
      <c r="X46">
        <v>43.5</v>
      </c>
      <c r="Y46">
        <v>45</v>
      </c>
      <c r="CT46" t="s">
        <v>48</v>
      </c>
    </row>
    <row r="47" spans="4:98" x14ac:dyDescent="0.25">
      <c r="D47" t="s">
        <v>230</v>
      </c>
      <c r="E47" t="s">
        <v>231</v>
      </c>
      <c r="F47" t="s">
        <v>75</v>
      </c>
      <c r="G47">
        <v>100</v>
      </c>
      <c r="H47">
        <v>5.9</v>
      </c>
      <c r="I47">
        <v>3</v>
      </c>
      <c r="J47">
        <v>1.9</v>
      </c>
      <c r="K47">
        <v>5.4</v>
      </c>
      <c r="L47">
        <v>1.1000000000000001</v>
      </c>
      <c r="M47">
        <v>2.2999999999999998</v>
      </c>
      <c r="N47">
        <v>2.2000000000000002</v>
      </c>
      <c r="O47">
        <v>5.9</v>
      </c>
      <c r="P47">
        <v>6.5</v>
      </c>
      <c r="Q47">
        <v>21.3</v>
      </c>
      <c r="R47">
        <v>19.7</v>
      </c>
      <c r="S47">
        <v>5.9</v>
      </c>
      <c r="T47">
        <v>9.3000000000000007</v>
      </c>
      <c r="U47">
        <v>6.7</v>
      </c>
      <c r="V47">
        <v>1.8</v>
      </c>
      <c r="W47">
        <v>1.1000000000000001</v>
      </c>
      <c r="X47">
        <v>41.1</v>
      </c>
      <c r="Y47">
        <v>41</v>
      </c>
      <c r="CT47" t="s">
        <v>49</v>
      </c>
    </row>
    <row r="48" spans="4:98" x14ac:dyDescent="0.25">
      <c r="D48" t="s">
        <v>232</v>
      </c>
      <c r="E48" t="s">
        <v>233</v>
      </c>
      <c r="F48" t="s">
        <v>11</v>
      </c>
      <c r="G48">
        <v>100</v>
      </c>
      <c r="H48">
        <v>6.1</v>
      </c>
      <c r="I48">
        <v>2.7</v>
      </c>
      <c r="J48">
        <v>1.6</v>
      </c>
      <c r="K48">
        <v>4.3</v>
      </c>
      <c r="L48">
        <v>1.1000000000000001</v>
      </c>
      <c r="M48">
        <v>2</v>
      </c>
      <c r="N48">
        <v>2.4</v>
      </c>
      <c r="O48">
        <v>6.3</v>
      </c>
      <c r="P48">
        <v>6.3</v>
      </c>
      <c r="Q48">
        <v>16</v>
      </c>
      <c r="R48">
        <v>21.5</v>
      </c>
      <c r="S48">
        <v>7.3</v>
      </c>
      <c r="T48">
        <v>13.1</v>
      </c>
      <c r="U48">
        <v>6.7</v>
      </c>
      <c r="V48">
        <v>1.8</v>
      </c>
      <c r="W48">
        <v>0.9</v>
      </c>
      <c r="X48">
        <v>43.3</v>
      </c>
      <c r="Y48">
        <v>45</v>
      </c>
      <c r="CT48" t="s">
        <v>50</v>
      </c>
    </row>
    <row r="49" spans="4:98" x14ac:dyDescent="0.25">
      <c r="D49" t="s">
        <v>234</v>
      </c>
      <c r="E49" t="s">
        <v>235</v>
      </c>
      <c r="F49" t="s">
        <v>11</v>
      </c>
      <c r="G49">
        <v>100</v>
      </c>
      <c r="H49">
        <v>6.5</v>
      </c>
      <c r="I49">
        <v>3.5</v>
      </c>
      <c r="J49">
        <v>2.2999999999999998</v>
      </c>
      <c r="K49">
        <v>5.0999999999999996</v>
      </c>
      <c r="L49">
        <v>1.3</v>
      </c>
      <c r="M49">
        <v>2</v>
      </c>
      <c r="N49">
        <v>3.3</v>
      </c>
      <c r="O49">
        <v>5.6</v>
      </c>
      <c r="P49">
        <v>6</v>
      </c>
      <c r="Q49">
        <v>20.100000000000001</v>
      </c>
      <c r="R49">
        <v>22.4</v>
      </c>
      <c r="S49">
        <v>5.9</v>
      </c>
      <c r="T49">
        <v>8.9</v>
      </c>
      <c r="U49">
        <v>5.0999999999999996</v>
      </c>
      <c r="V49">
        <v>1</v>
      </c>
      <c r="W49">
        <v>1</v>
      </c>
      <c r="X49">
        <v>39.799999999999997</v>
      </c>
      <c r="Y49">
        <v>41</v>
      </c>
      <c r="CT49" t="s">
        <v>51</v>
      </c>
    </row>
    <row r="50" spans="4:98" x14ac:dyDescent="0.25">
      <c r="D50" t="s">
        <v>236</v>
      </c>
      <c r="E50" t="s">
        <v>237</v>
      </c>
      <c r="F50" t="s">
        <v>11</v>
      </c>
      <c r="G50">
        <v>100</v>
      </c>
      <c r="H50">
        <v>3.2</v>
      </c>
      <c r="I50">
        <v>2.4</v>
      </c>
      <c r="J50">
        <v>1.7</v>
      </c>
      <c r="K50">
        <v>9.3000000000000007</v>
      </c>
      <c r="L50">
        <v>2</v>
      </c>
      <c r="M50">
        <v>1.9</v>
      </c>
      <c r="N50">
        <v>1.2</v>
      </c>
      <c r="O50">
        <v>3.4</v>
      </c>
      <c r="P50">
        <v>2.2000000000000002</v>
      </c>
      <c r="Q50">
        <v>12.5</v>
      </c>
      <c r="R50">
        <v>27.9</v>
      </c>
      <c r="S50">
        <v>9.3000000000000007</v>
      </c>
      <c r="T50">
        <v>12.5</v>
      </c>
      <c r="U50">
        <v>9.1</v>
      </c>
      <c r="V50">
        <v>1.5</v>
      </c>
      <c r="W50">
        <v>0.2</v>
      </c>
      <c r="X50">
        <v>45.8</v>
      </c>
      <c r="Y50">
        <v>49</v>
      </c>
      <c r="CT50" t="s">
        <v>52</v>
      </c>
    </row>
    <row r="51" spans="4:98" x14ac:dyDescent="0.25">
      <c r="D51" t="s">
        <v>238</v>
      </c>
      <c r="E51" t="s">
        <v>239</v>
      </c>
      <c r="F51" t="s">
        <v>75</v>
      </c>
      <c r="G51">
        <v>100</v>
      </c>
      <c r="H51">
        <v>5.9</v>
      </c>
      <c r="I51">
        <v>3</v>
      </c>
      <c r="J51">
        <v>2.1</v>
      </c>
      <c r="K51">
        <v>5.7</v>
      </c>
      <c r="L51">
        <v>1.3</v>
      </c>
      <c r="M51">
        <v>2.4</v>
      </c>
      <c r="N51">
        <v>2.7</v>
      </c>
      <c r="O51">
        <v>7.8</v>
      </c>
      <c r="P51">
        <v>6</v>
      </c>
      <c r="Q51">
        <v>18.399999999999999</v>
      </c>
      <c r="R51">
        <v>21.6</v>
      </c>
      <c r="S51">
        <v>6.6</v>
      </c>
      <c r="T51">
        <v>9.3000000000000007</v>
      </c>
      <c r="U51">
        <v>5.2</v>
      </c>
      <c r="V51">
        <v>1.3</v>
      </c>
      <c r="W51">
        <v>0.8</v>
      </c>
      <c r="X51">
        <v>40.1</v>
      </c>
      <c r="Y51">
        <v>41</v>
      </c>
      <c r="CT51" t="s">
        <v>53</v>
      </c>
    </row>
    <row r="52" spans="4:98" x14ac:dyDescent="0.25">
      <c r="D52" t="s">
        <v>24</v>
      </c>
      <c r="E52" t="s">
        <v>240</v>
      </c>
      <c r="F52" t="s">
        <v>155</v>
      </c>
      <c r="G52">
        <v>100</v>
      </c>
      <c r="H52">
        <v>5.6</v>
      </c>
      <c r="I52">
        <v>3.1</v>
      </c>
      <c r="J52">
        <v>1.9</v>
      </c>
      <c r="K52">
        <v>5.4</v>
      </c>
      <c r="L52">
        <v>1.1000000000000001</v>
      </c>
      <c r="M52">
        <v>2.4</v>
      </c>
      <c r="N52">
        <v>3</v>
      </c>
      <c r="O52">
        <v>6.8</v>
      </c>
      <c r="P52">
        <v>6</v>
      </c>
      <c r="Q52">
        <v>18.7</v>
      </c>
      <c r="R52">
        <v>21.1</v>
      </c>
      <c r="S52">
        <v>6.9</v>
      </c>
      <c r="T52">
        <v>9.9</v>
      </c>
      <c r="U52">
        <v>6</v>
      </c>
      <c r="V52">
        <v>1.4</v>
      </c>
      <c r="W52">
        <v>0.7</v>
      </c>
      <c r="X52">
        <v>41</v>
      </c>
      <c r="Y52">
        <v>42</v>
      </c>
      <c r="CT52" t="s">
        <v>54</v>
      </c>
    </row>
    <row r="53" spans="4:98" x14ac:dyDescent="0.25">
      <c r="D53" t="s">
        <v>241</v>
      </c>
      <c r="E53" t="s">
        <v>242</v>
      </c>
      <c r="F53" t="s">
        <v>11</v>
      </c>
      <c r="G53">
        <v>100</v>
      </c>
      <c r="H53">
        <v>6</v>
      </c>
      <c r="I53">
        <v>3.5</v>
      </c>
      <c r="J53">
        <v>2.4</v>
      </c>
      <c r="K53">
        <v>6</v>
      </c>
      <c r="L53">
        <v>1.1000000000000001</v>
      </c>
      <c r="M53">
        <v>2.8</v>
      </c>
      <c r="N53">
        <v>2.1</v>
      </c>
      <c r="O53">
        <v>5.2</v>
      </c>
      <c r="P53">
        <v>4.9000000000000004</v>
      </c>
      <c r="Q53">
        <v>22.2</v>
      </c>
      <c r="R53">
        <v>22.1</v>
      </c>
      <c r="S53">
        <v>5.7</v>
      </c>
      <c r="T53">
        <v>9.6</v>
      </c>
      <c r="U53">
        <v>5.0999999999999996</v>
      </c>
      <c r="V53">
        <v>1.1000000000000001</v>
      </c>
      <c r="W53">
        <v>0.4</v>
      </c>
      <c r="X53">
        <v>40</v>
      </c>
      <c r="Y53">
        <v>41</v>
      </c>
      <c r="CT53" t="s">
        <v>55</v>
      </c>
    </row>
    <row r="54" spans="4:98" x14ac:dyDescent="0.25">
      <c r="D54" t="s">
        <v>241</v>
      </c>
      <c r="E54" t="s">
        <v>243</v>
      </c>
      <c r="F54" t="s">
        <v>75</v>
      </c>
      <c r="G54">
        <v>100</v>
      </c>
      <c r="H54">
        <v>5.6</v>
      </c>
      <c r="I54">
        <v>3.5</v>
      </c>
      <c r="J54">
        <v>2.5</v>
      </c>
      <c r="K54">
        <v>6</v>
      </c>
      <c r="L54">
        <v>1.2</v>
      </c>
      <c r="M54">
        <v>2.8</v>
      </c>
      <c r="N54">
        <v>2.2999999999999998</v>
      </c>
      <c r="O54">
        <v>4.7</v>
      </c>
      <c r="P54">
        <v>5</v>
      </c>
      <c r="Q54">
        <v>21.5</v>
      </c>
      <c r="R54">
        <v>21.1</v>
      </c>
      <c r="S54">
        <v>6.2</v>
      </c>
      <c r="T54">
        <v>10.5</v>
      </c>
      <c r="U54">
        <v>5.4</v>
      </c>
      <c r="V54">
        <v>1.2</v>
      </c>
      <c r="W54">
        <v>0.4</v>
      </c>
      <c r="X54">
        <v>40.5</v>
      </c>
      <c r="Y54">
        <v>42</v>
      </c>
      <c r="CT54" t="s">
        <v>56</v>
      </c>
    </row>
    <row r="55" spans="4:98" x14ac:dyDescent="0.25">
      <c r="D55" t="s">
        <v>244</v>
      </c>
      <c r="E55" t="s">
        <v>245</v>
      </c>
      <c r="F55" t="s">
        <v>75</v>
      </c>
      <c r="G55">
        <v>100</v>
      </c>
      <c r="H55">
        <v>7.2</v>
      </c>
      <c r="I55">
        <v>3.4</v>
      </c>
      <c r="J55">
        <v>2.5</v>
      </c>
      <c r="K55">
        <v>5.5</v>
      </c>
      <c r="L55">
        <v>1.1000000000000001</v>
      </c>
      <c r="M55">
        <v>2.4</v>
      </c>
      <c r="N55">
        <v>2.9</v>
      </c>
      <c r="O55">
        <v>6.6</v>
      </c>
      <c r="P55">
        <v>7.2</v>
      </c>
      <c r="Q55">
        <v>19.899999999999999</v>
      </c>
      <c r="R55">
        <v>19.600000000000001</v>
      </c>
      <c r="S55">
        <v>6.6</v>
      </c>
      <c r="T55">
        <v>8.9</v>
      </c>
      <c r="U55">
        <v>4.5</v>
      </c>
      <c r="V55">
        <v>1</v>
      </c>
      <c r="W55">
        <v>0.5</v>
      </c>
      <c r="X55">
        <v>38.5</v>
      </c>
      <c r="Y55">
        <v>39</v>
      </c>
      <c r="CT55" t="s">
        <v>57</v>
      </c>
    </row>
    <row r="56" spans="4:98" x14ac:dyDescent="0.25">
      <c r="D56" t="s">
        <v>246</v>
      </c>
      <c r="E56" t="s">
        <v>247</v>
      </c>
      <c r="F56" t="s">
        <v>75</v>
      </c>
      <c r="G56">
        <v>100</v>
      </c>
      <c r="H56">
        <v>6.4</v>
      </c>
      <c r="I56">
        <v>3.8</v>
      </c>
      <c r="J56">
        <v>1.9</v>
      </c>
      <c r="K56">
        <v>5.4</v>
      </c>
      <c r="L56">
        <v>1</v>
      </c>
      <c r="M56">
        <v>2.4</v>
      </c>
      <c r="N56">
        <v>2.5</v>
      </c>
      <c r="O56">
        <v>5.0999999999999996</v>
      </c>
      <c r="P56">
        <v>5.8</v>
      </c>
      <c r="Q56">
        <v>20.2</v>
      </c>
      <c r="R56">
        <v>20.5</v>
      </c>
      <c r="S56">
        <v>7</v>
      </c>
      <c r="T56">
        <v>9.9</v>
      </c>
      <c r="U56">
        <v>6</v>
      </c>
      <c r="V56">
        <v>1.2</v>
      </c>
      <c r="W56">
        <v>0.8</v>
      </c>
      <c r="X56">
        <v>40.799999999999997</v>
      </c>
      <c r="Y56">
        <v>42</v>
      </c>
      <c r="CT56" t="s">
        <v>58</v>
      </c>
    </row>
    <row r="57" spans="4:98" x14ac:dyDescent="0.25">
      <c r="D57" t="s">
        <v>248</v>
      </c>
      <c r="E57" t="s">
        <v>249</v>
      </c>
      <c r="F57" t="s">
        <v>75</v>
      </c>
      <c r="G57">
        <v>100</v>
      </c>
      <c r="H57">
        <v>5.9</v>
      </c>
      <c r="I57">
        <v>3.2</v>
      </c>
      <c r="J57">
        <v>1.9</v>
      </c>
      <c r="K57">
        <v>5.3</v>
      </c>
      <c r="L57">
        <v>1.2</v>
      </c>
      <c r="M57">
        <v>2.2000000000000002</v>
      </c>
      <c r="N57">
        <v>2.2000000000000002</v>
      </c>
      <c r="O57">
        <v>5.9</v>
      </c>
      <c r="P57">
        <v>6.5</v>
      </c>
      <c r="Q57">
        <v>18.7</v>
      </c>
      <c r="R57">
        <v>21.4</v>
      </c>
      <c r="S57">
        <v>7</v>
      </c>
      <c r="T57">
        <v>10.1</v>
      </c>
      <c r="U57">
        <v>6.1</v>
      </c>
      <c r="V57">
        <v>1.7</v>
      </c>
      <c r="W57">
        <v>0.8</v>
      </c>
      <c r="X57">
        <v>41.5</v>
      </c>
      <c r="Y57">
        <v>42</v>
      </c>
      <c r="CT57" t="s">
        <v>59</v>
      </c>
    </row>
    <row r="58" spans="4:98" x14ac:dyDescent="0.25">
      <c r="D58" t="s">
        <v>250</v>
      </c>
      <c r="E58" t="s">
        <v>251</v>
      </c>
      <c r="F58" t="s">
        <v>11</v>
      </c>
      <c r="G58">
        <v>100</v>
      </c>
      <c r="H58">
        <v>3.3</v>
      </c>
      <c r="I58">
        <v>2.7</v>
      </c>
      <c r="J58">
        <v>1.6</v>
      </c>
      <c r="K58">
        <v>3.2</v>
      </c>
      <c r="L58">
        <v>0.9</v>
      </c>
      <c r="M58">
        <v>1.2</v>
      </c>
      <c r="N58">
        <v>1.3</v>
      </c>
      <c r="O58">
        <v>4.4000000000000004</v>
      </c>
      <c r="P58">
        <v>6.1</v>
      </c>
      <c r="Q58">
        <v>19.7</v>
      </c>
      <c r="R58">
        <v>27.1</v>
      </c>
      <c r="S58">
        <v>8.1999999999999993</v>
      </c>
      <c r="T58">
        <v>12.7</v>
      </c>
      <c r="U58">
        <v>5.0999999999999996</v>
      </c>
      <c r="V58">
        <v>1.7</v>
      </c>
      <c r="W58">
        <v>0.7</v>
      </c>
      <c r="X58">
        <v>45.2</v>
      </c>
      <c r="Y58">
        <v>48</v>
      </c>
      <c r="CT58" t="s">
        <v>60</v>
      </c>
    </row>
    <row r="59" spans="4:98" x14ac:dyDescent="0.25">
      <c r="D59" t="s">
        <v>252</v>
      </c>
      <c r="E59" t="s">
        <v>253</v>
      </c>
      <c r="F59" t="s">
        <v>11</v>
      </c>
      <c r="G59">
        <v>100</v>
      </c>
      <c r="H59">
        <v>3.3</v>
      </c>
      <c r="I59">
        <v>2.2000000000000002</v>
      </c>
      <c r="J59">
        <v>1.5</v>
      </c>
      <c r="K59">
        <v>3.9</v>
      </c>
      <c r="L59">
        <v>1</v>
      </c>
      <c r="M59">
        <v>2.9</v>
      </c>
      <c r="N59">
        <v>2.7</v>
      </c>
      <c r="O59">
        <v>5.5</v>
      </c>
      <c r="P59">
        <v>5.0999999999999996</v>
      </c>
      <c r="Q59">
        <v>15.8</v>
      </c>
      <c r="R59">
        <v>28.5</v>
      </c>
      <c r="S59">
        <v>6.8</v>
      </c>
      <c r="T59">
        <v>11.4</v>
      </c>
      <c r="U59">
        <v>7.8</v>
      </c>
      <c r="V59">
        <v>1.1000000000000001</v>
      </c>
      <c r="W59">
        <v>0.4</v>
      </c>
      <c r="X59">
        <v>45</v>
      </c>
      <c r="Y59">
        <v>48</v>
      </c>
      <c r="CT59" t="s">
        <v>61</v>
      </c>
    </row>
    <row r="60" spans="4:98" x14ac:dyDescent="0.25">
      <c r="D60" t="s">
        <v>254</v>
      </c>
      <c r="E60" t="s">
        <v>255</v>
      </c>
      <c r="F60" t="s">
        <v>75</v>
      </c>
      <c r="G60">
        <v>100</v>
      </c>
      <c r="H60">
        <v>7.5</v>
      </c>
      <c r="I60">
        <v>3.6</v>
      </c>
      <c r="J60">
        <v>2.1</v>
      </c>
      <c r="K60">
        <v>5.2</v>
      </c>
      <c r="L60">
        <v>1.3</v>
      </c>
      <c r="M60">
        <v>2.7</v>
      </c>
      <c r="N60">
        <v>2.7</v>
      </c>
      <c r="O60">
        <v>6.7</v>
      </c>
      <c r="P60">
        <v>8.6</v>
      </c>
      <c r="Q60">
        <v>20.7</v>
      </c>
      <c r="R60">
        <v>19.7</v>
      </c>
      <c r="S60">
        <v>5.3</v>
      </c>
      <c r="T60">
        <v>7.2</v>
      </c>
      <c r="U60">
        <v>5.0999999999999996</v>
      </c>
      <c r="V60">
        <v>1.1000000000000001</v>
      </c>
      <c r="W60">
        <v>0.4</v>
      </c>
      <c r="X60">
        <v>37.5</v>
      </c>
      <c r="Y60">
        <v>36</v>
      </c>
      <c r="CT60" t="s">
        <v>62</v>
      </c>
    </row>
    <row r="61" spans="4:98" x14ac:dyDescent="0.25">
      <c r="D61" t="s">
        <v>256</v>
      </c>
      <c r="E61" t="s">
        <v>257</v>
      </c>
      <c r="F61" t="s">
        <v>75</v>
      </c>
      <c r="G61">
        <v>100</v>
      </c>
      <c r="H61">
        <v>5.5</v>
      </c>
      <c r="I61">
        <v>2.9</v>
      </c>
      <c r="J61">
        <v>1.9</v>
      </c>
      <c r="K61">
        <v>5.5</v>
      </c>
      <c r="L61">
        <v>1.1000000000000001</v>
      </c>
      <c r="M61">
        <v>2.1</v>
      </c>
      <c r="N61">
        <v>2.2000000000000002</v>
      </c>
      <c r="O61">
        <v>5.7</v>
      </c>
      <c r="P61">
        <v>7.2</v>
      </c>
      <c r="Q61">
        <v>19.8</v>
      </c>
      <c r="R61">
        <v>22</v>
      </c>
      <c r="S61">
        <v>7.4</v>
      </c>
      <c r="T61">
        <v>9.8000000000000007</v>
      </c>
      <c r="U61">
        <v>5.3</v>
      </c>
      <c r="V61">
        <v>1.1000000000000001</v>
      </c>
      <c r="W61">
        <v>0.4</v>
      </c>
      <c r="X61">
        <v>41</v>
      </c>
      <c r="Y61">
        <v>42</v>
      </c>
      <c r="CT61" t="s">
        <v>63</v>
      </c>
    </row>
    <row r="62" spans="4:98" x14ac:dyDescent="0.25">
      <c r="D62" t="s">
        <v>258</v>
      </c>
      <c r="E62" t="s">
        <v>259</v>
      </c>
      <c r="F62" t="s">
        <v>75</v>
      </c>
      <c r="G62">
        <v>100</v>
      </c>
      <c r="H62">
        <v>7.1</v>
      </c>
      <c r="I62">
        <v>3.3</v>
      </c>
      <c r="J62">
        <v>2.2000000000000002</v>
      </c>
      <c r="K62">
        <v>6.3</v>
      </c>
      <c r="L62">
        <v>1.3</v>
      </c>
      <c r="M62">
        <v>2.6</v>
      </c>
      <c r="N62">
        <v>2.4</v>
      </c>
      <c r="O62">
        <v>5.6</v>
      </c>
      <c r="P62">
        <v>7.6</v>
      </c>
      <c r="Q62">
        <v>22</v>
      </c>
      <c r="R62">
        <v>18.7</v>
      </c>
      <c r="S62">
        <v>6.1</v>
      </c>
      <c r="T62">
        <v>8</v>
      </c>
      <c r="U62">
        <v>4.7</v>
      </c>
      <c r="V62">
        <v>1.4</v>
      </c>
      <c r="W62">
        <v>0.6</v>
      </c>
      <c r="X62">
        <v>38.299999999999997</v>
      </c>
      <c r="Y62">
        <v>38</v>
      </c>
      <c r="CT62" t="s">
        <v>64</v>
      </c>
    </row>
    <row r="63" spans="4:98" x14ac:dyDescent="0.25">
      <c r="D63" t="s">
        <v>260</v>
      </c>
      <c r="E63" t="s">
        <v>261</v>
      </c>
      <c r="F63" t="s">
        <v>11</v>
      </c>
      <c r="G63">
        <v>100</v>
      </c>
      <c r="H63">
        <v>5.6</v>
      </c>
      <c r="I63">
        <v>3.3</v>
      </c>
      <c r="J63">
        <v>1.8</v>
      </c>
      <c r="K63">
        <v>5.9</v>
      </c>
      <c r="L63">
        <v>1.5</v>
      </c>
      <c r="M63">
        <v>2.7</v>
      </c>
      <c r="N63">
        <v>2.7</v>
      </c>
      <c r="O63">
        <v>9.5</v>
      </c>
      <c r="P63">
        <v>5.9</v>
      </c>
      <c r="Q63">
        <v>19.7</v>
      </c>
      <c r="R63">
        <v>22.5</v>
      </c>
      <c r="S63">
        <v>6.1</v>
      </c>
      <c r="T63">
        <v>8</v>
      </c>
      <c r="U63">
        <v>3.8</v>
      </c>
      <c r="V63">
        <v>0.8</v>
      </c>
      <c r="W63">
        <v>0.3</v>
      </c>
      <c r="X63">
        <v>38.200000000000003</v>
      </c>
      <c r="Y63">
        <v>39</v>
      </c>
      <c r="CT63" t="s">
        <v>65</v>
      </c>
    </row>
    <row r="64" spans="4:98" x14ac:dyDescent="0.25">
      <c r="D64" t="s">
        <v>262</v>
      </c>
      <c r="E64" t="s">
        <v>263</v>
      </c>
      <c r="F64" t="s">
        <v>75</v>
      </c>
      <c r="G64">
        <v>100</v>
      </c>
      <c r="H64">
        <v>5.4</v>
      </c>
      <c r="I64">
        <v>2.9</v>
      </c>
      <c r="J64">
        <v>1.9</v>
      </c>
      <c r="K64">
        <v>5.7</v>
      </c>
      <c r="L64">
        <v>1.3</v>
      </c>
      <c r="M64">
        <v>2.6</v>
      </c>
      <c r="N64">
        <v>3.1</v>
      </c>
      <c r="O64">
        <v>6</v>
      </c>
      <c r="P64">
        <v>5.8</v>
      </c>
      <c r="Q64">
        <v>17.600000000000001</v>
      </c>
      <c r="R64">
        <v>21.3</v>
      </c>
      <c r="S64">
        <v>6.7</v>
      </c>
      <c r="T64">
        <v>9.6999999999999993</v>
      </c>
      <c r="U64">
        <v>7.5</v>
      </c>
      <c r="V64">
        <v>1.8</v>
      </c>
      <c r="W64">
        <v>0.7</v>
      </c>
      <c r="X64">
        <v>41.9</v>
      </c>
      <c r="Y64">
        <v>43</v>
      </c>
      <c r="CT64" t="s">
        <v>66</v>
      </c>
    </row>
    <row r="65" spans="4:98" x14ac:dyDescent="0.25">
      <c r="D65" t="s">
        <v>264</v>
      </c>
      <c r="E65" t="s">
        <v>265</v>
      </c>
      <c r="F65" t="s">
        <v>75</v>
      </c>
      <c r="G65">
        <v>100</v>
      </c>
      <c r="H65">
        <v>5.6</v>
      </c>
      <c r="I65">
        <v>3.2</v>
      </c>
      <c r="J65">
        <v>2</v>
      </c>
      <c r="K65">
        <v>4.9000000000000004</v>
      </c>
      <c r="L65">
        <v>1.2</v>
      </c>
      <c r="M65">
        <v>2.2999999999999998</v>
      </c>
      <c r="N65">
        <v>2.1</v>
      </c>
      <c r="O65">
        <v>5.6</v>
      </c>
      <c r="P65">
        <v>7</v>
      </c>
      <c r="Q65">
        <v>19.100000000000001</v>
      </c>
      <c r="R65">
        <v>22</v>
      </c>
      <c r="S65">
        <v>6.6</v>
      </c>
      <c r="T65">
        <v>10.199999999999999</v>
      </c>
      <c r="U65">
        <v>5.5</v>
      </c>
      <c r="V65">
        <v>1.6</v>
      </c>
      <c r="W65">
        <v>1.1000000000000001</v>
      </c>
      <c r="X65">
        <v>41.5</v>
      </c>
      <c r="Y65">
        <v>42</v>
      </c>
      <c r="CT65" t="s">
        <v>67</v>
      </c>
    </row>
    <row r="66" spans="4:98" x14ac:dyDescent="0.25">
      <c r="D66" t="s">
        <v>266</v>
      </c>
      <c r="E66" t="s">
        <v>267</v>
      </c>
      <c r="F66" t="s">
        <v>75</v>
      </c>
      <c r="G66">
        <v>100</v>
      </c>
      <c r="H66">
        <v>6.2</v>
      </c>
      <c r="I66">
        <v>3.2</v>
      </c>
      <c r="J66">
        <v>2.1</v>
      </c>
      <c r="K66">
        <v>5.4</v>
      </c>
      <c r="L66">
        <v>1.1000000000000001</v>
      </c>
      <c r="M66">
        <v>2.4</v>
      </c>
      <c r="N66">
        <v>2.2999999999999998</v>
      </c>
      <c r="O66">
        <v>5.7</v>
      </c>
      <c r="P66">
        <v>6</v>
      </c>
      <c r="Q66">
        <v>18.7</v>
      </c>
      <c r="R66">
        <v>21.3</v>
      </c>
      <c r="S66">
        <v>6.7</v>
      </c>
      <c r="T66">
        <v>9.9</v>
      </c>
      <c r="U66">
        <v>6.6</v>
      </c>
      <c r="V66">
        <v>1.6</v>
      </c>
      <c r="W66">
        <v>0.8</v>
      </c>
      <c r="X66">
        <v>41.3</v>
      </c>
      <c r="Y66">
        <v>42</v>
      </c>
      <c r="CT66" t="s">
        <v>68</v>
      </c>
    </row>
    <row r="67" spans="4:98" x14ac:dyDescent="0.25">
      <c r="D67" t="s">
        <v>268</v>
      </c>
      <c r="E67" t="s">
        <v>269</v>
      </c>
      <c r="F67" t="s">
        <v>11</v>
      </c>
      <c r="G67">
        <v>100</v>
      </c>
      <c r="H67">
        <v>7.1</v>
      </c>
      <c r="I67">
        <v>3.3</v>
      </c>
      <c r="J67">
        <v>2.2000000000000002</v>
      </c>
      <c r="K67">
        <v>5.3</v>
      </c>
      <c r="L67">
        <v>1</v>
      </c>
      <c r="M67">
        <v>2.8</v>
      </c>
      <c r="N67">
        <v>2.6</v>
      </c>
      <c r="O67">
        <v>6.4</v>
      </c>
      <c r="P67">
        <v>7.1</v>
      </c>
      <c r="Q67">
        <v>19</v>
      </c>
      <c r="R67">
        <v>19.600000000000001</v>
      </c>
      <c r="S67">
        <v>5.7</v>
      </c>
      <c r="T67">
        <v>8.8000000000000007</v>
      </c>
      <c r="U67">
        <v>6.5</v>
      </c>
      <c r="V67">
        <v>1.7</v>
      </c>
      <c r="W67">
        <v>0.9</v>
      </c>
      <c r="X67">
        <v>39.799999999999997</v>
      </c>
      <c r="Y67">
        <v>39</v>
      </c>
      <c r="CT67" t="s">
        <v>69</v>
      </c>
    </row>
    <row r="68" spans="4:98" x14ac:dyDescent="0.25">
      <c r="D68" t="s">
        <v>270</v>
      </c>
      <c r="E68" t="s">
        <v>271</v>
      </c>
      <c r="F68" t="s">
        <v>11</v>
      </c>
      <c r="G68">
        <v>100</v>
      </c>
      <c r="H68">
        <v>4.4000000000000004</v>
      </c>
      <c r="I68">
        <v>3.1</v>
      </c>
      <c r="J68">
        <v>1.9</v>
      </c>
      <c r="K68">
        <v>5.9</v>
      </c>
      <c r="L68">
        <v>1.2</v>
      </c>
      <c r="M68">
        <v>1.8</v>
      </c>
      <c r="N68">
        <v>1.8</v>
      </c>
      <c r="O68">
        <v>4.7</v>
      </c>
      <c r="P68">
        <v>4</v>
      </c>
      <c r="Q68">
        <v>18.100000000000001</v>
      </c>
      <c r="R68">
        <v>24.2</v>
      </c>
      <c r="S68">
        <v>8.3000000000000007</v>
      </c>
      <c r="T68">
        <v>11.7</v>
      </c>
      <c r="U68">
        <v>7.1</v>
      </c>
      <c r="V68">
        <v>1.2</v>
      </c>
      <c r="W68">
        <v>0.5</v>
      </c>
      <c r="X68">
        <v>43.7</v>
      </c>
      <c r="Y68">
        <v>46</v>
      </c>
      <c r="CT68" t="s">
        <v>70</v>
      </c>
    </row>
    <row r="69" spans="4:98" x14ac:dyDescent="0.25">
      <c r="D69" t="s">
        <v>272</v>
      </c>
      <c r="E69" t="s">
        <v>273</v>
      </c>
      <c r="F69" t="s">
        <v>11</v>
      </c>
      <c r="G69">
        <v>100</v>
      </c>
      <c r="H69">
        <v>5.2</v>
      </c>
      <c r="I69">
        <v>5.8</v>
      </c>
      <c r="J69">
        <v>1.2</v>
      </c>
      <c r="K69">
        <v>5.2</v>
      </c>
      <c r="L69">
        <v>0.6</v>
      </c>
      <c r="M69">
        <v>1.2</v>
      </c>
      <c r="N69">
        <v>1.7</v>
      </c>
      <c r="O69">
        <v>2.2999999999999998</v>
      </c>
      <c r="P69">
        <v>1.2</v>
      </c>
      <c r="Q69">
        <v>16.2</v>
      </c>
      <c r="R69">
        <v>27.7</v>
      </c>
      <c r="S69">
        <v>11</v>
      </c>
      <c r="T69">
        <v>16.8</v>
      </c>
      <c r="U69">
        <v>3.5</v>
      </c>
      <c r="V69">
        <v>0</v>
      </c>
      <c r="W69">
        <v>0.6</v>
      </c>
      <c r="X69">
        <v>45</v>
      </c>
      <c r="Y69">
        <v>49</v>
      </c>
      <c r="CT69" t="s">
        <v>71</v>
      </c>
    </row>
    <row r="70" spans="4:98" x14ac:dyDescent="0.25">
      <c r="D70" t="s">
        <v>274</v>
      </c>
      <c r="E70" t="s">
        <v>275</v>
      </c>
      <c r="F70" t="s">
        <v>11</v>
      </c>
      <c r="G70">
        <v>100</v>
      </c>
      <c r="H70">
        <v>4.0999999999999996</v>
      </c>
      <c r="I70">
        <v>2.6</v>
      </c>
      <c r="J70">
        <v>0.4</v>
      </c>
      <c r="K70">
        <v>3.9</v>
      </c>
      <c r="L70">
        <v>0.9</v>
      </c>
      <c r="M70">
        <v>2</v>
      </c>
      <c r="N70">
        <v>3.3</v>
      </c>
      <c r="O70">
        <v>8.5</v>
      </c>
      <c r="P70">
        <v>6.1</v>
      </c>
      <c r="Q70">
        <v>13.6</v>
      </c>
      <c r="R70">
        <v>28.2</v>
      </c>
      <c r="S70">
        <v>8.5</v>
      </c>
      <c r="T70">
        <v>9.4</v>
      </c>
      <c r="U70">
        <v>7</v>
      </c>
      <c r="V70">
        <v>1.3</v>
      </c>
      <c r="W70">
        <v>0.4</v>
      </c>
      <c r="X70">
        <v>44</v>
      </c>
      <c r="Y70">
        <v>48</v>
      </c>
      <c r="CT70" t="s">
        <v>72</v>
      </c>
    </row>
    <row r="71" spans="4:98" x14ac:dyDescent="0.25">
      <c r="D71" t="s">
        <v>276</v>
      </c>
      <c r="E71" t="s">
        <v>277</v>
      </c>
      <c r="F71" t="s">
        <v>11</v>
      </c>
      <c r="G71">
        <v>100</v>
      </c>
      <c r="H71">
        <v>4.5</v>
      </c>
      <c r="I71">
        <v>2.2000000000000002</v>
      </c>
      <c r="J71">
        <v>2</v>
      </c>
      <c r="K71">
        <v>7.6</v>
      </c>
      <c r="L71">
        <v>0.4</v>
      </c>
      <c r="M71">
        <v>1.8</v>
      </c>
      <c r="N71">
        <v>1.8</v>
      </c>
      <c r="O71">
        <v>4.9000000000000004</v>
      </c>
      <c r="P71">
        <v>2.7</v>
      </c>
      <c r="Q71">
        <v>14.1</v>
      </c>
      <c r="R71">
        <v>23.4</v>
      </c>
      <c r="S71">
        <v>9.4</v>
      </c>
      <c r="T71">
        <v>12.7</v>
      </c>
      <c r="U71">
        <v>8.6999999999999993</v>
      </c>
      <c r="V71">
        <v>2</v>
      </c>
      <c r="W71">
        <v>1.8</v>
      </c>
      <c r="X71">
        <v>46.4</v>
      </c>
      <c r="Y71">
        <v>51</v>
      </c>
      <c r="CT71" t="s">
        <v>73</v>
      </c>
    </row>
    <row r="72" spans="4:98" x14ac:dyDescent="0.25">
      <c r="D72" t="s">
        <v>278</v>
      </c>
      <c r="E72" t="s">
        <v>279</v>
      </c>
      <c r="F72" t="s">
        <v>11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  <c r="U72" t="s">
        <v>18</v>
      </c>
      <c r="V72" t="s">
        <v>18</v>
      </c>
      <c r="W72" t="s">
        <v>18</v>
      </c>
      <c r="X72" t="s">
        <v>18</v>
      </c>
      <c r="Y72" t="s">
        <v>18</v>
      </c>
      <c r="CT72" t="s">
        <v>74</v>
      </c>
    </row>
    <row r="73" spans="4:98" x14ac:dyDescent="0.25">
      <c r="D73" t="s">
        <v>280</v>
      </c>
      <c r="E73" t="s">
        <v>281</v>
      </c>
      <c r="F73" t="s">
        <v>11</v>
      </c>
      <c r="G73">
        <v>100</v>
      </c>
      <c r="H73">
        <v>8</v>
      </c>
      <c r="I73">
        <v>2.8</v>
      </c>
      <c r="J73">
        <v>3.1</v>
      </c>
      <c r="K73">
        <v>4.7</v>
      </c>
      <c r="L73">
        <v>0.5</v>
      </c>
      <c r="M73">
        <v>2.6</v>
      </c>
      <c r="N73">
        <v>2.6</v>
      </c>
      <c r="O73">
        <v>7.5</v>
      </c>
      <c r="P73">
        <v>5.2</v>
      </c>
      <c r="Q73">
        <v>21.2</v>
      </c>
      <c r="R73">
        <v>20.9</v>
      </c>
      <c r="S73">
        <v>4.4000000000000004</v>
      </c>
      <c r="T73">
        <v>10.6</v>
      </c>
      <c r="U73">
        <v>4.9000000000000004</v>
      </c>
      <c r="V73">
        <v>0.3</v>
      </c>
      <c r="W73">
        <v>0.8</v>
      </c>
      <c r="X73">
        <v>38.9</v>
      </c>
      <c r="Y73">
        <v>41</v>
      </c>
      <c r="CT73" t="s">
        <v>76</v>
      </c>
    </row>
    <row r="74" spans="4:98" x14ac:dyDescent="0.25">
      <c r="D74" t="s">
        <v>282</v>
      </c>
      <c r="E74" t="s">
        <v>283</v>
      </c>
      <c r="F74" t="s">
        <v>75</v>
      </c>
      <c r="G74">
        <v>100</v>
      </c>
      <c r="H74">
        <v>0.7</v>
      </c>
      <c r="I74">
        <v>0.2</v>
      </c>
      <c r="J74">
        <v>0.3</v>
      </c>
      <c r="K74">
        <v>0.8</v>
      </c>
      <c r="L74">
        <v>0.1</v>
      </c>
      <c r="M74">
        <v>0.5</v>
      </c>
      <c r="N74">
        <v>27.7</v>
      </c>
      <c r="O74">
        <v>43.9</v>
      </c>
      <c r="P74">
        <v>5.8</v>
      </c>
      <c r="Q74">
        <v>6.2</v>
      </c>
      <c r="R74">
        <v>5.3</v>
      </c>
      <c r="S74">
        <v>1.9</v>
      </c>
      <c r="T74">
        <v>3</v>
      </c>
      <c r="U74">
        <v>2.5</v>
      </c>
      <c r="V74">
        <v>0.7</v>
      </c>
      <c r="W74">
        <v>0.5</v>
      </c>
      <c r="X74">
        <v>27.5</v>
      </c>
      <c r="Y74">
        <v>21</v>
      </c>
      <c r="CT74" t="s">
        <v>77</v>
      </c>
    </row>
    <row r="75" spans="4:98" x14ac:dyDescent="0.25">
      <c r="D75" t="s">
        <v>284</v>
      </c>
      <c r="E75" t="s">
        <v>285</v>
      </c>
      <c r="F75" t="s">
        <v>11</v>
      </c>
      <c r="G75">
        <v>100</v>
      </c>
      <c r="H75">
        <v>5.3</v>
      </c>
      <c r="I75">
        <v>2.8</v>
      </c>
      <c r="J75">
        <v>2.1</v>
      </c>
      <c r="K75">
        <v>6.4</v>
      </c>
      <c r="L75">
        <v>1.2</v>
      </c>
      <c r="M75">
        <v>2.5</v>
      </c>
      <c r="N75">
        <v>2.2000000000000002</v>
      </c>
      <c r="O75">
        <v>5.3</v>
      </c>
      <c r="P75">
        <v>6.1</v>
      </c>
      <c r="Q75">
        <v>20.100000000000001</v>
      </c>
      <c r="R75">
        <v>22.1</v>
      </c>
      <c r="S75">
        <v>6.6</v>
      </c>
      <c r="T75">
        <v>8.4</v>
      </c>
      <c r="U75">
        <v>6.2</v>
      </c>
      <c r="V75">
        <v>1.9</v>
      </c>
      <c r="W75">
        <v>0.7</v>
      </c>
      <c r="X75">
        <v>41.3</v>
      </c>
      <c r="Y75">
        <v>42</v>
      </c>
      <c r="CT75" t="s">
        <v>78</v>
      </c>
    </row>
    <row r="76" spans="4:98" x14ac:dyDescent="0.25">
      <c r="D76" t="s">
        <v>284</v>
      </c>
      <c r="E76" t="s">
        <v>286</v>
      </c>
      <c r="F76" t="s">
        <v>75</v>
      </c>
      <c r="G76">
        <v>100</v>
      </c>
      <c r="H76">
        <v>5.3</v>
      </c>
      <c r="I76">
        <v>3.1</v>
      </c>
      <c r="J76">
        <v>2.1</v>
      </c>
      <c r="K76">
        <v>6.2</v>
      </c>
      <c r="L76">
        <v>1.2</v>
      </c>
      <c r="M76">
        <v>2.2999999999999998</v>
      </c>
      <c r="N76">
        <v>2.2999999999999998</v>
      </c>
      <c r="O76">
        <v>5.0999999999999996</v>
      </c>
      <c r="P76">
        <v>5.8</v>
      </c>
      <c r="Q76">
        <v>20.2</v>
      </c>
      <c r="R76">
        <v>22.5</v>
      </c>
      <c r="S76">
        <v>6.7</v>
      </c>
      <c r="T76">
        <v>8.6</v>
      </c>
      <c r="U76">
        <v>6</v>
      </c>
      <c r="V76">
        <v>1.7</v>
      </c>
      <c r="W76">
        <v>0.8</v>
      </c>
      <c r="X76">
        <v>41.2</v>
      </c>
      <c r="Y76">
        <v>42</v>
      </c>
      <c r="CT76" t="s">
        <v>79</v>
      </c>
    </row>
    <row r="77" spans="4:98" x14ac:dyDescent="0.25">
      <c r="D77" t="s">
        <v>287</v>
      </c>
      <c r="E77" t="s">
        <v>288</v>
      </c>
      <c r="F77" t="s">
        <v>11</v>
      </c>
      <c r="G77">
        <v>100</v>
      </c>
      <c r="H77">
        <v>4.0999999999999996</v>
      </c>
      <c r="I77">
        <v>3.1</v>
      </c>
      <c r="J77">
        <v>1.7</v>
      </c>
      <c r="K77">
        <v>5.6</v>
      </c>
      <c r="L77">
        <v>1.5</v>
      </c>
      <c r="M77">
        <v>2.7</v>
      </c>
      <c r="N77">
        <v>2.6</v>
      </c>
      <c r="O77">
        <v>3.1</v>
      </c>
      <c r="P77">
        <v>4.2</v>
      </c>
      <c r="Q77">
        <v>18.399999999999999</v>
      </c>
      <c r="R77">
        <v>23.9</v>
      </c>
      <c r="S77">
        <v>8.4</v>
      </c>
      <c r="T77">
        <v>11.6</v>
      </c>
      <c r="U77">
        <v>6.5</v>
      </c>
      <c r="V77">
        <v>1.8</v>
      </c>
      <c r="W77">
        <v>0.8</v>
      </c>
      <c r="X77">
        <v>44.1</v>
      </c>
      <c r="Y77">
        <v>46</v>
      </c>
      <c r="CT77" t="s">
        <v>80</v>
      </c>
    </row>
    <row r="78" spans="4:98" x14ac:dyDescent="0.25">
      <c r="D78" t="s">
        <v>289</v>
      </c>
      <c r="E78" t="s">
        <v>290</v>
      </c>
      <c r="F78" t="s">
        <v>75</v>
      </c>
      <c r="G78">
        <v>100</v>
      </c>
      <c r="H78">
        <v>4.3</v>
      </c>
      <c r="I78">
        <v>2.8</v>
      </c>
      <c r="J78">
        <v>1.6</v>
      </c>
      <c r="K78">
        <v>5.5</v>
      </c>
      <c r="L78">
        <v>1.3</v>
      </c>
      <c r="M78">
        <v>2.2999999999999998</v>
      </c>
      <c r="N78">
        <v>2</v>
      </c>
      <c r="O78">
        <v>4.3</v>
      </c>
      <c r="P78">
        <v>4.3</v>
      </c>
      <c r="Q78">
        <v>18.399999999999999</v>
      </c>
      <c r="R78">
        <v>23.6</v>
      </c>
      <c r="S78">
        <v>8.6999999999999993</v>
      </c>
      <c r="T78">
        <v>11.6</v>
      </c>
      <c r="U78">
        <v>6.5</v>
      </c>
      <c r="V78">
        <v>1.9</v>
      </c>
      <c r="W78">
        <v>0.7</v>
      </c>
      <c r="X78">
        <v>44.3</v>
      </c>
      <c r="Y78">
        <v>46</v>
      </c>
      <c r="CT78" t="s">
        <v>81</v>
      </c>
    </row>
    <row r="79" spans="4:98" x14ac:dyDescent="0.25">
      <c r="D79" t="s">
        <v>291</v>
      </c>
      <c r="E79" t="s">
        <v>292</v>
      </c>
      <c r="F79" t="s">
        <v>11</v>
      </c>
      <c r="G79">
        <v>100</v>
      </c>
      <c r="H79">
        <v>4.5</v>
      </c>
      <c r="I79">
        <v>2.7</v>
      </c>
      <c r="J79">
        <v>1.5</v>
      </c>
      <c r="K79">
        <v>5.7</v>
      </c>
      <c r="L79">
        <v>1.2</v>
      </c>
      <c r="M79">
        <v>2.4</v>
      </c>
      <c r="N79">
        <v>2.4</v>
      </c>
      <c r="O79">
        <v>4.8</v>
      </c>
      <c r="P79">
        <v>5.0999999999999996</v>
      </c>
      <c r="Q79">
        <v>18.100000000000001</v>
      </c>
      <c r="R79">
        <v>22.2</v>
      </c>
      <c r="S79">
        <v>8.8000000000000007</v>
      </c>
      <c r="T79">
        <v>11.1</v>
      </c>
      <c r="U79">
        <v>6.6</v>
      </c>
      <c r="V79">
        <v>2.1</v>
      </c>
      <c r="W79">
        <v>0.7</v>
      </c>
      <c r="X79">
        <v>43.8</v>
      </c>
      <c r="Y79">
        <v>45</v>
      </c>
      <c r="CT79" t="s">
        <v>82</v>
      </c>
    </row>
    <row r="80" spans="4:98" x14ac:dyDescent="0.25">
      <c r="D80" t="s">
        <v>293</v>
      </c>
      <c r="E80" t="s">
        <v>294</v>
      </c>
      <c r="F80" t="s">
        <v>11</v>
      </c>
      <c r="G80">
        <v>100</v>
      </c>
      <c r="H80">
        <v>5.4</v>
      </c>
      <c r="I80">
        <v>3</v>
      </c>
      <c r="J80">
        <v>2</v>
      </c>
      <c r="K80">
        <v>5.4</v>
      </c>
      <c r="L80">
        <v>1.1000000000000001</v>
      </c>
      <c r="M80">
        <v>2.6</v>
      </c>
      <c r="N80">
        <v>2.6</v>
      </c>
      <c r="O80">
        <v>5.6</v>
      </c>
      <c r="P80">
        <v>6.1</v>
      </c>
      <c r="Q80">
        <v>18.399999999999999</v>
      </c>
      <c r="R80">
        <v>21.5</v>
      </c>
      <c r="S80">
        <v>7.3</v>
      </c>
      <c r="T80">
        <v>10.3</v>
      </c>
      <c r="U80">
        <v>6.2</v>
      </c>
      <c r="V80">
        <v>1.6</v>
      </c>
      <c r="W80">
        <v>0.9</v>
      </c>
      <c r="X80">
        <v>42</v>
      </c>
      <c r="Y80">
        <v>43</v>
      </c>
      <c r="CT80" t="s">
        <v>83</v>
      </c>
    </row>
    <row r="81" spans="4:98" x14ac:dyDescent="0.25">
      <c r="D81" t="s">
        <v>293</v>
      </c>
      <c r="E81" t="s">
        <v>295</v>
      </c>
      <c r="F81" t="s">
        <v>75</v>
      </c>
      <c r="G81">
        <v>100</v>
      </c>
      <c r="H81">
        <v>5.3</v>
      </c>
      <c r="I81">
        <v>2.9</v>
      </c>
      <c r="J81">
        <v>2</v>
      </c>
      <c r="K81">
        <v>5.2</v>
      </c>
      <c r="L81">
        <v>1.1000000000000001</v>
      </c>
      <c r="M81">
        <v>2.7</v>
      </c>
      <c r="N81">
        <v>2.5</v>
      </c>
      <c r="O81">
        <v>5.4</v>
      </c>
      <c r="P81">
        <v>5.9</v>
      </c>
      <c r="Q81">
        <v>18.3</v>
      </c>
      <c r="R81">
        <v>21.5</v>
      </c>
      <c r="S81">
        <v>7.4</v>
      </c>
      <c r="T81">
        <v>10.5</v>
      </c>
      <c r="U81">
        <v>6.6</v>
      </c>
      <c r="V81">
        <v>1.7</v>
      </c>
      <c r="W81">
        <v>1</v>
      </c>
      <c r="X81">
        <v>42.5</v>
      </c>
      <c r="Y81">
        <v>44</v>
      </c>
      <c r="CT81" t="s">
        <v>84</v>
      </c>
    </row>
    <row r="82" spans="4:98" x14ac:dyDescent="0.25">
      <c r="D82" t="s">
        <v>296</v>
      </c>
      <c r="E82" t="s">
        <v>297</v>
      </c>
      <c r="F82" t="s">
        <v>11</v>
      </c>
      <c r="G82">
        <v>100</v>
      </c>
      <c r="H82">
        <v>5.7</v>
      </c>
      <c r="I82">
        <v>3.6</v>
      </c>
      <c r="J82">
        <v>2.2999999999999998</v>
      </c>
      <c r="K82">
        <v>6.3</v>
      </c>
      <c r="L82">
        <v>1.4</v>
      </c>
      <c r="M82">
        <v>3.4</v>
      </c>
      <c r="N82">
        <v>2.5</v>
      </c>
      <c r="O82">
        <v>5.6</v>
      </c>
      <c r="P82">
        <v>5.6</v>
      </c>
      <c r="Q82">
        <v>21.4</v>
      </c>
      <c r="R82">
        <v>20.8</v>
      </c>
      <c r="S82">
        <v>6</v>
      </c>
      <c r="T82">
        <v>8.9</v>
      </c>
      <c r="U82">
        <v>4.8</v>
      </c>
      <c r="V82">
        <v>1.2</v>
      </c>
      <c r="W82">
        <v>0.6</v>
      </c>
      <c r="X82">
        <v>39.299999999999997</v>
      </c>
      <c r="Y82">
        <v>40</v>
      </c>
      <c r="CT82" t="s">
        <v>85</v>
      </c>
    </row>
    <row r="83" spans="4:98" x14ac:dyDescent="0.25">
      <c r="D83" t="s">
        <v>298</v>
      </c>
      <c r="E83" t="s">
        <v>299</v>
      </c>
      <c r="F83" t="s">
        <v>11</v>
      </c>
      <c r="G83">
        <v>100</v>
      </c>
      <c r="H83">
        <v>2.5</v>
      </c>
      <c r="I83">
        <v>2.5</v>
      </c>
      <c r="J83">
        <v>3.1</v>
      </c>
      <c r="K83">
        <v>2.5</v>
      </c>
      <c r="L83">
        <v>0</v>
      </c>
      <c r="M83">
        <v>0.6</v>
      </c>
      <c r="N83">
        <v>2.5</v>
      </c>
      <c r="O83">
        <v>4.3</v>
      </c>
      <c r="P83">
        <v>7.4</v>
      </c>
      <c r="Q83">
        <v>16.600000000000001</v>
      </c>
      <c r="R83">
        <v>28.8</v>
      </c>
      <c r="S83">
        <v>12.3</v>
      </c>
      <c r="T83">
        <v>11.7</v>
      </c>
      <c r="U83">
        <v>4.3</v>
      </c>
      <c r="V83">
        <v>1.2</v>
      </c>
      <c r="W83">
        <v>0</v>
      </c>
      <c r="X83">
        <v>46</v>
      </c>
      <c r="Y83">
        <v>51</v>
      </c>
      <c r="CT83" t="s">
        <v>86</v>
      </c>
    </row>
    <row r="84" spans="4:98" x14ac:dyDescent="0.25">
      <c r="D84" t="s">
        <v>300</v>
      </c>
      <c r="E84" t="s">
        <v>301</v>
      </c>
      <c r="F84" t="s">
        <v>11</v>
      </c>
      <c r="G84">
        <v>100</v>
      </c>
      <c r="H84">
        <v>4.3</v>
      </c>
      <c r="I84">
        <v>2.2000000000000002</v>
      </c>
      <c r="J84">
        <v>1.6</v>
      </c>
      <c r="K84">
        <v>4.4000000000000004</v>
      </c>
      <c r="L84">
        <v>1</v>
      </c>
      <c r="M84">
        <v>1.9</v>
      </c>
      <c r="N84">
        <v>1.9</v>
      </c>
      <c r="O84">
        <v>6</v>
      </c>
      <c r="P84">
        <v>7.9</v>
      </c>
      <c r="Q84">
        <v>23.2</v>
      </c>
      <c r="R84">
        <v>23.7</v>
      </c>
      <c r="S84">
        <v>6.2</v>
      </c>
      <c r="T84">
        <v>8.3000000000000007</v>
      </c>
      <c r="U84">
        <v>5.4</v>
      </c>
      <c r="V84">
        <v>1.5</v>
      </c>
      <c r="W84">
        <v>0.6</v>
      </c>
      <c r="X84">
        <v>41.7</v>
      </c>
      <c r="Y84">
        <v>42</v>
      </c>
      <c r="CT84" t="s">
        <v>87</v>
      </c>
    </row>
    <row r="85" spans="4:98" x14ac:dyDescent="0.25">
      <c r="D85" t="s">
        <v>300</v>
      </c>
      <c r="E85" t="s">
        <v>302</v>
      </c>
      <c r="F85" t="s">
        <v>75</v>
      </c>
      <c r="G85">
        <v>100</v>
      </c>
      <c r="H85">
        <v>5.0999999999999996</v>
      </c>
      <c r="I85">
        <v>2.6</v>
      </c>
      <c r="J85">
        <v>1.8</v>
      </c>
      <c r="K85">
        <v>4.5999999999999996</v>
      </c>
      <c r="L85">
        <v>0.9</v>
      </c>
      <c r="M85">
        <v>2.1</v>
      </c>
      <c r="N85">
        <v>1.8</v>
      </c>
      <c r="O85">
        <v>5.7</v>
      </c>
      <c r="P85">
        <v>7.3</v>
      </c>
      <c r="Q85">
        <v>22.2</v>
      </c>
      <c r="R85">
        <v>22.3</v>
      </c>
      <c r="S85">
        <v>6.7</v>
      </c>
      <c r="T85">
        <v>9.4</v>
      </c>
      <c r="U85">
        <v>5.4</v>
      </c>
      <c r="V85">
        <v>1.4</v>
      </c>
      <c r="W85">
        <v>0.5</v>
      </c>
      <c r="X85">
        <v>41.5</v>
      </c>
      <c r="Y85">
        <v>42</v>
      </c>
      <c r="CT85" t="s">
        <v>88</v>
      </c>
    </row>
    <row r="86" spans="4:98" x14ac:dyDescent="0.25">
      <c r="D86" t="s">
        <v>303</v>
      </c>
      <c r="E86" t="s">
        <v>304</v>
      </c>
      <c r="F86" t="s">
        <v>11</v>
      </c>
      <c r="G86">
        <v>100</v>
      </c>
      <c r="H86">
        <v>3.7</v>
      </c>
      <c r="I86">
        <v>4</v>
      </c>
      <c r="J86">
        <v>1.9</v>
      </c>
      <c r="K86">
        <v>4.8</v>
      </c>
      <c r="L86">
        <v>1</v>
      </c>
      <c r="M86">
        <v>2.5</v>
      </c>
      <c r="N86">
        <v>1.9</v>
      </c>
      <c r="O86">
        <v>3</v>
      </c>
      <c r="P86">
        <v>3.1</v>
      </c>
      <c r="Q86">
        <v>16.8</v>
      </c>
      <c r="R86">
        <v>23.2</v>
      </c>
      <c r="S86">
        <v>9.3000000000000007</v>
      </c>
      <c r="T86">
        <v>12.4</v>
      </c>
      <c r="U86">
        <v>9</v>
      </c>
      <c r="V86">
        <v>2.2999999999999998</v>
      </c>
      <c r="W86">
        <v>1</v>
      </c>
      <c r="X86">
        <v>46.3</v>
      </c>
      <c r="Y86">
        <v>49</v>
      </c>
      <c r="CT86" t="s">
        <v>89</v>
      </c>
    </row>
    <row r="87" spans="4:98" x14ac:dyDescent="0.25">
      <c r="D87" t="s">
        <v>305</v>
      </c>
      <c r="E87" t="s">
        <v>306</v>
      </c>
      <c r="F87" t="s">
        <v>75</v>
      </c>
      <c r="G87">
        <v>100</v>
      </c>
      <c r="H87">
        <v>5.5</v>
      </c>
      <c r="I87">
        <v>2.7</v>
      </c>
      <c r="J87">
        <v>1.4</v>
      </c>
      <c r="K87">
        <v>4.5999999999999996</v>
      </c>
      <c r="L87">
        <v>0.8</v>
      </c>
      <c r="M87">
        <v>2.2000000000000002</v>
      </c>
      <c r="N87">
        <v>3.1</v>
      </c>
      <c r="O87">
        <v>13.1</v>
      </c>
      <c r="P87">
        <v>9.8000000000000007</v>
      </c>
      <c r="Q87">
        <v>17.5</v>
      </c>
      <c r="R87">
        <v>16.399999999999999</v>
      </c>
      <c r="S87">
        <v>6.2</v>
      </c>
      <c r="T87">
        <v>10</v>
      </c>
      <c r="U87">
        <v>5.2</v>
      </c>
      <c r="V87">
        <v>1</v>
      </c>
      <c r="W87">
        <v>0.3</v>
      </c>
      <c r="X87">
        <v>38.6</v>
      </c>
      <c r="Y87">
        <v>35</v>
      </c>
      <c r="CT87" t="s">
        <v>90</v>
      </c>
    </row>
    <row r="88" spans="4:98" x14ac:dyDescent="0.25">
      <c r="D88" t="s">
        <v>307</v>
      </c>
      <c r="E88" t="s">
        <v>308</v>
      </c>
      <c r="F88" t="s">
        <v>11</v>
      </c>
      <c r="G88" t="s">
        <v>18</v>
      </c>
      <c r="H88" t="s">
        <v>18</v>
      </c>
      <c r="I88" t="s">
        <v>18</v>
      </c>
      <c r="J88" t="s">
        <v>18</v>
      </c>
      <c r="K88" t="s">
        <v>18</v>
      </c>
      <c r="L88" t="s">
        <v>18</v>
      </c>
      <c r="M88" t="s">
        <v>18</v>
      </c>
      <c r="N88" t="s">
        <v>18</v>
      </c>
      <c r="O88" t="s">
        <v>18</v>
      </c>
      <c r="P88" t="s">
        <v>18</v>
      </c>
      <c r="Q88" t="s">
        <v>18</v>
      </c>
      <c r="R88" t="s">
        <v>18</v>
      </c>
      <c r="S88" t="s">
        <v>18</v>
      </c>
      <c r="T88" t="s">
        <v>18</v>
      </c>
      <c r="U88" t="s">
        <v>18</v>
      </c>
      <c r="V88" t="s">
        <v>18</v>
      </c>
      <c r="W88" t="s">
        <v>18</v>
      </c>
      <c r="X88" t="s">
        <v>18</v>
      </c>
      <c r="Y88" t="s">
        <v>18</v>
      </c>
      <c r="CT88" t="s">
        <v>91</v>
      </c>
    </row>
    <row r="89" spans="4:98" x14ac:dyDescent="0.25">
      <c r="D89" t="s">
        <v>309</v>
      </c>
      <c r="E89" t="s">
        <v>310</v>
      </c>
      <c r="F89" t="s">
        <v>11</v>
      </c>
      <c r="G89">
        <v>100</v>
      </c>
      <c r="H89">
        <v>6.2</v>
      </c>
      <c r="I89">
        <v>3.6</v>
      </c>
      <c r="J89">
        <v>2.1</v>
      </c>
      <c r="K89">
        <v>6.2</v>
      </c>
      <c r="L89">
        <v>1.3</v>
      </c>
      <c r="M89">
        <v>2.9</v>
      </c>
      <c r="N89">
        <v>2.4</v>
      </c>
      <c r="O89">
        <v>5.5</v>
      </c>
      <c r="P89">
        <v>5.4</v>
      </c>
      <c r="Q89">
        <v>18.399999999999999</v>
      </c>
      <c r="R89">
        <v>21.9</v>
      </c>
      <c r="S89">
        <v>6.8</v>
      </c>
      <c r="T89">
        <v>9.3000000000000007</v>
      </c>
      <c r="U89">
        <v>6.3</v>
      </c>
      <c r="V89">
        <v>1.3</v>
      </c>
      <c r="W89">
        <v>0.5</v>
      </c>
      <c r="X89">
        <v>40.4</v>
      </c>
      <c r="Y89">
        <v>42</v>
      </c>
      <c r="CT89" t="s">
        <v>92</v>
      </c>
    </row>
    <row r="90" spans="4:98" x14ac:dyDescent="0.25">
      <c r="D90" t="s">
        <v>311</v>
      </c>
      <c r="E90" t="s">
        <v>312</v>
      </c>
      <c r="F90" t="s">
        <v>11</v>
      </c>
      <c r="G90">
        <v>100</v>
      </c>
      <c r="H90">
        <v>5.0999999999999996</v>
      </c>
      <c r="I90">
        <v>3.1</v>
      </c>
      <c r="J90">
        <v>1.5</v>
      </c>
      <c r="K90">
        <v>6</v>
      </c>
      <c r="L90">
        <v>1.2</v>
      </c>
      <c r="M90">
        <v>2.1</v>
      </c>
      <c r="N90">
        <v>2.2000000000000002</v>
      </c>
      <c r="O90">
        <v>4.5</v>
      </c>
      <c r="P90">
        <v>4.9000000000000004</v>
      </c>
      <c r="Q90">
        <v>17.3</v>
      </c>
      <c r="R90">
        <v>22.2</v>
      </c>
      <c r="S90">
        <v>8.3000000000000007</v>
      </c>
      <c r="T90">
        <v>13.2</v>
      </c>
      <c r="U90">
        <v>6.8</v>
      </c>
      <c r="V90">
        <v>1.1000000000000001</v>
      </c>
      <c r="W90">
        <v>0.4</v>
      </c>
      <c r="X90">
        <v>43.5</v>
      </c>
      <c r="Y90">
        <v>46</v>
      </c>
      <c r="CT90" t="s">
        <v>93</v>
      </c>
    </row>
    <row r="91" spans="4:98" x14ac:dyDescent="0.25">
      <c r="D91" t="s">
        <v>313</v>
      </c>
      <c r="E91" t="s">
        <v>314</v>
      </c>
      <c r="F91" t="s">
        <v>11</v>
      </c>
      <c r="G91">
        <v>100</v>
      </c>
      <c r="H91">
        <v>6.3</v>
      </c>
      <c r="I91">
        <v>3.8</v>
      </c>
      <c r="J91">
        <v>2</v>
      </c>
      <c r="K91">
        <v>5.6</v>
      </c>
      <c r="L91">
        <v>1.2</v>
      </c>
      <c r="M91">
        <v>2.4</v>
      </c>
      <c r="N91">
        <v>2.5</v>
      </c>
      <c r="O91">
        <v>5.6</v>
      </c>
      <c r="P91">
        <v>5.4</v>
      </c>
      <c r="Q91">
        <v>19.600000000000001</v>
      </c>
      <c r="R91">
        <v>20.7</v>
      </c>
      <c r="S91">
        <v>6.9</v>
      </c>
      <c r="T91">
        <v>10.1</v>
      </c>
      <c r="U91">
        <v>5.5</v>
      </c>
      <c r="V91">
        <v>1.5</v>
      </c>
      <c r="W91">
        <v>0.8</v>
      </c>
      <c r="X91">
        <v>40.700000000000003</v>
      </c>
      <c r="Y91">
        <v>42</v>
      </c>
      <c r="CT91" t="s">
        <v>94</v>
      </c>
    </row>
    <row r="92" spans="4:98" x14ac:dyDescent="0.25">
      <c r="D92" t="s">
        <v>315</v>
      </c>
      <c r="E92" t="s">
        <v>316</v>
      </c>
      <c r="F92" t="s">
        <v>11</v>
      </c>
      <c r="G92">
        <v>100</v>
      </c>
      <c r="H92">
        <v>2.9</v>
      </c>
      <c r="I92">
        <v>1.8</v>
      </c>
      <c r="J92">
        <v>0.6</v>
      </c>
      <c r="K92">
        <v>4.0999999999999996</v>
      </c>
      <c r="L92">
        <v>2.2999999999999998</v>
      </c>
      <c r="M92">
        <v>1.8</v>
      </c>
      <c r="N92">
        <v>1.8</v>
      </c>
      <c r="O92">
        <v>3.5</v>
      </c>
      <c r="P92">
        <v>2.9</v>
      </c>
      <c r="Q92">
        <v>17</v>
      </c>
      <c r="R92">
        <v>24</v>
      </c>
      <c r="S92">
        <v>12.9</v>
      </c>
      <c r="T92">
        <v>14.6</v>
      </c>
      <c r="U92">
        <v>5.3</v>
      </c>
      <c r="V92">
        <v>3.5</v>
      </c>
      <c r="W92">
        <v>1.2</v>
      </c>
      <c r="X92">
        <v>49.1</v>
      </c>
      <c r="Y92">
        <v>53</v>
      </c>
      <c r="CT92" t="s">
        <v>95</v>
      </c>
    </row>
    <row r="93" spans="4:98" x14ac:dyDescent="0.25">
      <c r="D93" t="s">
        <v>317</v>
      </c>
      <c r="E93" t="s">
        <v>318</v>
      </c>
      <c r="F93" t="s">
        <v>11</v>
      </c>
      <c r="G93">
        <v>100</v>
      </c>
      <c r="H93">
        <v>4.7</v>
      </c>
      <c r="I93">
        <v>3.6</v>
      </c>
      <c r="J93">
        <v>2</v>
      </c>
      <c r="K93">
        <v>5.2</v>
      </c>
      <c r="L93">
        <v>1.6</v>
      </c>
      <c r="M93">
        <v>1.3</v>
      </c>
      <c r="N93">
        <v>0.9</v>
      </c>
      <c r="O93">
        <v>2.7</v>
      </c>
      <c r="P93">
        <v>4</v>
      </c>
      <c r="Q93">
        <v>18.2</v>
      </c>
      <c r="R93">
        <v>24.5</v>
      </c>
      <c r="S93">
        <v>8.8000000000000007</v>
      </c>
      <c r="T93">
        <v>13.7</v>
      </c>
      <c r="U93">
        <v>4.7</v>
      </c>
      <c r="V93">
        <v>3.1</v>
      </c>
      <c r="W93">
        <v>0.9</v>
      </c>
      <c r="X93">
        <v>45.1</v>
      </c>
      <c r="Y93">
        <v>48</v>
      </c>
      <c r="CT93" t="s">
        <v>96</v>
      </c>
    </row>
    <row r="94" spans="4:98" x14ac:dyDescent="0.25">
      <c r="D94" t="s">
        <v>319</v>
      </c>
      <c r="E94" t="s">
        <v>320</v>
      </c>
      <c r="F94" t="s">
        <v>11</v>
      </c>
      <c r="G94">
        <v>100</v>
      </c>
      <c r="H94">
        <v>5.9</v>
      </c>
      <c r="I94">
        <v>3.2</v>
      </c>
      <c r="J94">
        <v>1.7</v>
      </c>
      <c r="K94">
        <v>5.7</v>
      </c>
      <c r="L94">
        <v>0.9</v>
      </c>
      <c r="M94">
        <v>2.2999999999999998</v>
      </c>
      <c r="N94">
        <v>2.1</v>
      </c>
      <c r="O94">
        <v>5.6</v>
      </c>
      <c r="P94">
        <v>6</v>
      </c>
      <c r="Q94">
        <v>21</v>
      </c>
      <c r="R94">
        <v>21.8</v>
      </c>
      <c r="S94">
        <v>6.4</v>
      </c>
      <c r="T94">
        <v>9.6999999999999993</v>
      </c>
      <c r="U94">
        <v>5.4</v>
      </c>
      <c r="V94">
        <v>1.6</v>
      </c>
      <c r="W94">
        <v>0.5</v>
      </c>
      <c r="X94">
        <v>40.799999999999997</v>
      </c>
      <c r="Y94">
        <v>42</v>
      </c>
      <c r="CT94" t="s">
        <v>97</v>
      </c>
    </row>
    <row r="95" spans="4:98" x14ac:dyDescent="0.25">
      <c r="D95" t="s">
        <v>321</v>
      </c>
      <c r="E95" t="s">
        <v>322</v>
      </c>
      <c r="F95" t="s">
        <v>11</v>
      </c>
      <c r="G95">
        <v>100</v>
      </c>
      <c r="H95">
        <v>5.4</v>
      </c>
      <c r="I95">
        <v>2</v>
      </c>
      <c r="J95">
        <v>1</v>
      </c>
      <c r="K95">
        <v>4.4000000000000004</v>
      </c>
      <c r="L95">
        <v>1.2</v>
      </c>
      <c r="M95">
        <v>1.8</v>
      </c>
      <c r="N95">
        <v>2</v>
      </c>
      <c r="O95">
        <v>3</v>
      </c>
      <c r="P95">
        <v>3</v>
      </c>
      <c r="Q95">
        <v>18.2</v>
      </c>
      <c r="R95">
        <v>26.6</v>
      </c>
      <c r="S95">
        <v>10</v>
      </c>
      <c r="T95">
        <v>13.6</v>
      </c>
      <c r="U95">
        <v>5.4</v>
      </c>
      <c r="V95">
        <v>1.8</v>
      </c>
      <c r="W95">
        <v>0.6</v>
      </c>
      <c r="X95">
        <v>45.8</v>
      </c>
      <c r="Y95">
        <v>48</v>
      </c>
      <c r="CT95" t="s">
        <v>98</v>
      </c>
    </row>
    <row r="96" spans="4:98" x14ac:dyDescent="0.25">
      <c r="D96" t="s">
        <v>323</v>
      </c>
      <c r="E96" t="s">
        <v>324</v>
      </c>
      <c r="F96" t="s">
        <v>11</v>
      </c>
      <c r="G96" t="s">
        <v>18</v>
      </c>
      <c r="H96" t="s">
        <v>18</v>
      </c>
      <c r="I96" t="s">
        <v>18</v>
      </c>
      <c r="J96" t="s">
        <v>18</v>
      </c>
      <c r="K96" t="s">
        <v>18</v>
      </c>
      <c r="L96" t="s">
        <v>18</v>
      </c>
      <c r="M96" t="s">
        <v>18</v>
      </c>
      <c r="N96" t="s">
        <v>18</v>
      </c>
      <c r="O96" t="s">
        <v>18</v>
      </c>
      <c r="P96" t="s">
        <v>18</v>
      </c>
      <c r="Q96" t="s">
        <v>18</v>
      </c>
      <c r="R96" t="s">
        <v>18</v>
      </c>
      <c r="S96" t="s">
        <v>18</v>
      </c>
      <c r="T96" t="s">
        <v>18</v>
      </c>
      <c r="U96" t="s">
        <v>18</v>
      </c>
      <c r="V96" t="s">
        <v>18</v>
      </c>
      <c r="W96" t="s">
        <v>18</v>
      </c>
      <c r="X96" t="s">
        <v>18</v>
      </c>
      <c r="Y96" t="s">
        <v>18</v>
      </c>
      <c r="CT96" t="s">
        <v>99</v>
      </c>
    </row>
    <row r="97" spans="4:98" x14ac:dyDescent="0.25">
      <c r="D97" t="s">
        <v>325</v>
      </c>
      <c r="E97" t="s">
        <v>326</v>
      </c>
      <c r="F97" t="s">
        <v>11</v>
      </c>
      <c r="G97">
        <v>100</v>
      </c>
      <c r="H97">
        <v>5</v>
      </c>
      <c r="I97">
        <v>3.2</v>
      </c>
      <c r="J97">
        <v>1.4</v>
      </c>
      <c r="K97">
        <v>5.6</v>
      </c>
      <c r="L97">
        <v>1</v>
      </c>
      <c r="M97">
        <v>2.2000000000000002</v>
      </c>
      <c r="N97">
        <v>2.2999999999999998</v>
      </c>
      <c r="O97">
        <v>3.6</v>
      </c>
      <c r="P97">
        <v>4.7</v>
      </c>
      <c r="Q97">
        <v>18.8</v>
      </c>
      <c r="R97">
        <v>22.3</v>
      </c>
      <c r="S97">
        <v>7.6</v>
      </c>
      <c r="T97">
        <v>13.1</v>
      </c>
      <c r="U97">
        <v>6.6</v>
      </c>
      <c r="V97">
        <v>1.7</v>
      </c>
      <c r="W97">
        <v>0.6</v>
      </c>
      <c r="X97">
        <v>43.9</v>
      </c>
      <c r="Y97">
        <v>45</v>
      </c>
      <c r="CT97" t="s">
        <v>100</v>
      </c>
    </row>
    <row r="98" spans="4:98" x14ac:dyDescent="0.25">
      <c r="D98" t="s">
        <v>327</v>
      </c>
      <c r="E98" t="s">
        <v>328</v>
      </c>
      <c r="F98" t="s">
        <v>11</v>
      </c>
      <c r="G98">
        <v>100</v>
      </c>
      <c r="H98">
        <v>4.7</v>
      </c>
      <c r="I98">
        <v>6.4</v>
      </c>
      <c r="J98">
        <v>0.6</v>
      </c>
      <c r="K98">
        <v>6.4</v>
      </c>
      <c r="L98">
        <v>2.2999999999999998</v>
      </c>
      <c r="M98">
        <v>1.8</v>
      </c>
      <c r="N98">
        <v>0.6</v>
      </c>
      <c r="O98">
        <v>1.8</v>
      </c>
      <c r="P98">
        <v>2.9</v>
      </c>
      <c r="Q98">
        <v>24.6</v>
      </c>
      <c r="R98">
        <v>21.6</v>
      </c>
      <c r="S98">
        <v>8.8000000000000007</v>
      </c>
      <c r="T98">
        <v>9.9</v>
      </c>
      <c r="U98">
        <v>5.3</v>
      </c>
      <c r="V98">
        <v>1.8</v>
      </c>
      <c r="W98">
        <v>0.6</v>
      </c>
      <c r="X98">
        <v>42.2</v>
      </c>
      <c r="Y98">
        <v>43</v>
      </c>
      <c r="CT98" t="s">
        <v>101</v>
      </c>
    </row>
    <row r="99" spans="4:98" x14ac:dyDescent="0.25">
      <c r="D99" t="s">
        <v>329</v>
      </c>
      <c r="E99" t="s">
        <v>330</v>
      </c>
      <c r="F99" t="s">
        <v>11</v>
      </c>
      <c r="G99" t="s">
        <v>18</v>
      </c>
      <c r="H99" t="s">
        <v>18</v>
      </c>
      <c r="I99" t="s">
        <v>18</v>
      </c>
      <c r="J99" t="s">
        <v>18</v>
      </c>
      <c r="K99" t="s">
        <v>18</v>
      </c>
      <c r="L99" t="s">
        <v>18</v>
      </c>
      <c r="M99" t="s">
        <v>18</v>
      </c>
      <c r="N99" t="s">
        <v>18</v>
      </c>
      <c r="O99" t="s">
        <v>18</v>
      </c>
      <c r="P99" t="s">
        <v>18</v>
      </c>
      <c r="Q99" t="s">
        <v>18</v>
      </c>
      <c r="R99" t="s">
        <v>18</v>
      </c>
      <c r="S99" t="s">
        <v>18</v>
      </c>
      <c r="T99" t="s">
        <v>18</v>
      </c>
      <c r="U99" t="s">
        <v>18</v>
      </c>
      <c r="V99" t="s">
        <v>18</v>
      </c>
      <c r="W99" t="s">
        <v>18</v>
      </c>
      <c r="X99" t="s">
        <v>18</v>
      </c>
      <c r="Y99" t="s">
        <v>18</v>
      </c>
      <c r="CT99" t="s">
        <v>102</v>
      </c>
    </row>
    <row r="100" spans="4:98" x14ac:dyDescent="0.25">
      <c r="D100" t="s">
        <v>331</v>
      </c>
      <c r="E100" t="s">
        <v>332</v>
      </c>
      <c r="F100" t="s">
        <v>11</v>
      </c>
      <c r="G100" t="s">
        <v>18</v>
      </c>
      <c r="H100" t="s">
        <v>18</v>
      </c>
      <c r="I100" t="s">
        <v>18</v>
      </c>
      <c r="J100" t="s">
        <v>18</v>
      </c>
      <c r="K100" t="s">
        <v>18</v>
      </c>
      <c r="L100" t="s">
        <v>18</v>
      </c>
      <c r="M100" t="s">
        <v>18</v>
      </c>
      <c r="N100" t="s">
        <v>18</v>
      </c>
      <c r="O100" t="s">
        <v>18</v>
      </c>
      <c r="P100" t="s">
        <v>18</v>
      </c>
      <c r="Q100" t="s">
        <v>18</v>
      </c>
      <c r="R100" t="s">
        <v>18</v>
      </c>
      <c r="S100" t="s">
        <v>18</v>
      </c>
      <c r="T100" t="s">
        <v>18</v>
      </c>
      <c r="U100" t="s">
        <v>18</v>
      </c>
      <c r="V100" t="s">
        <v>18</v>
      </c>
      <c r="W100" t="s">
        <v>18</v>
      </c>
      <c r="X100" t="s">
        <v>18</v>
      </c>
      <c r="Y100" t="s">
        <v>18</v>
      </c>
      <c r="CT100" t="s">
        <v>103</v>
      </c>
    </row>
    <row r="101" spans="4:98" x14ac:dyDescent="0.25">
      <c r="D101" t="s">
        <v>333</v>
      </c>
      <c r="E101" t="s">
        <v>334</v>
      </c>
      <c r="F101" t="s">
        <v>11</v>
      </c>
      <c r="G101" t="s">
        <v>18</v>
      </c>
      <c r="H101" t="s">
        <v>18</v>
      </c>
      <c r="I101" t="s">
        <v>18</v>
      </c>
      <c r="J101" t="s">
        <v>18</v>
      </c>
      <c r="K101" t="s">
        <v>18</v>
      </c>
      <c r="L101" t="s">
        <v>18</v>
      </c>
      <c r="M101" t="s">
        <v>18</v>
      </c>
      <c r="N101" t="s">
        <v>18</v>
      </c>
      <c r="O101" t="s">
        <v>18</v>
      </c>
      <c r="P101" t="s">
        <v>18</v>
      </c>
      <c r="Q101" t="s">
        <v>18</v>
      </c>
      <c r="R101" t="s">
        <v>18</v>
      </c>
      <c r="S101" t="s">
        <v>18</v>
      </c>
      <c r="T101" t="s">
        <v>18</v>
      </c>
      <c r="U101" t="s">
        <v>18</v>
      </c>
      <c r="V101" t="s">
        <v>18</v>
      </c>
      <c r="W101" t="s">
        <v>18</v>
      </c>
      <c r="X101" t="s">
        <v>18</v>
      </c>
      <c r="Y101" t="s">
        <v>18</v>
      </c>
      <c r="CT101" t="s">
        <v>104</v>
      </c>
    </row>
    <row r="102" spans="4:98" x14ac:dyDescent="0.25">
      <c r="D102" t="s">
        <v>335</v>
      </c>
      <c r="E102" t="s">
        <v>336</v>
      </c>
      <c r="F102" t="s">
        <v>11</v>
      </c>
      <c r="G102">
        <v>100</v>
      </c>
      <c r="H102">
        <v>5.8</v>
      </c>
      <c r="I102">
        <v>3.4</v>
      </c>
      <c r="J102">
        <v>2.1</v>
      </c>
      <c r="K102">
        <v>6.1</v>
      </c>
      <c r="L102">
        <v>1.2</v>
      </c>
      <c r="M102">
        <v>2.5</v>
      </c>
      <c r="N102">
        <v>3.1</v>
      </c>
      <c r="O102">
        <v>6.8</v>
      </c>
      <c r="P102">
        <v>5.9</v>
      </c>
      <c r="Q102">
        <v>18.100000000000001</v>
      </c>
      <c r="R102">
        <v>21.1</v>
      </c>
      <c r="S102">
        <v>6.1</v>
      </c>
      <c r="T102">
        <v>9.8000000000000007</v>
      </c>
      <c r="U102">
        <v>6.2</v>
      </c>
      <c r="V102">
        <v>1.2</v>
      </c>
      <c r="W102">
        <v>0.5</v>
      </c>
      <c r="X102">
        <v>40.1</v>
      </c>
      <c r="Y102">
        <v>41</v>
      </c>
      <c r="CT102" t="s">
        <v>105</v>
      </c>
    </row>
    <row r="103" spans="4:98" x14ac:dyDescent="0.25">
      <c r="D103" t="s">
        <v>335</v>
      </c>
      <c r="E103" t="s">
        <v>337</v>
      </c>
      <c r="F103" t="s">
        <v>75</v>
      </c>
      <c r="G103">
        <v>100</v>
      </c>
      <c r="H103">
        <v>5.8</v>
      </c>
      <c r="I103">
        <v>3.4</v>
      </c>
      <c r="J103">
        <v>2.1</v>
      </c>
      <c r="K103">
        <v>6.1</v>
      </c>
      <c r="L103">
        <v>1.2</v>
      </c>
      <c r="M103">
        <v>2.5</v>
      </c>
      <c r="N103">
        <v>3.1</v>
      </c>
      <c r="O103">
        <v>6.8</v>
      </c>
      <c r="P103">
        <v>5.9</v>
      </c>
      <c r="Q103">
        <v>18.100000000000001</v>
      </c>
      <c r="R103">
        <v>21.1</v>
      </c>
      <c r="S103">
        <v>6.1</v>
      </c>
      <c r="T103">
        <v>9.8000000000000007</v>
      </c>
      <c r="U103">
        <v>6.2</v>
      </c>
      <c r="V103">
        <v>1.2</v>
      </c>
      <c r="W103">
        <v>0.5</v>
      </c>
      <c r="X103">
        <v>40.1</v>
      </c>
      <c r="Y103">
        <v>41</v>
      </c>
      <c r="CT103" t="s">
        <v>106</v>
      </c>
    </row>
    <row r="104" spans="4:98" x14ac:dyDescent="0.25">
      <c r="D104" t="s">
        <v>338</v>
      </c>
      <c r="E104" t="s">
        <v>339</v>
      </c>
      <c r="F104" t="s">
        <v>11</v>
      </c>
      <c r="G104">
        <v>100</v>
      </c>
      <c r="H104">
        <v>5.3</v>
      </c>
      <c r="I104">
        <v>1.8</v>
      </c>
      <c r="J104">
        <v>1.8</v>
      </c>
      <c r="K104">
        <v>5.3</v>
      </c>
      <c r="L104">
        <v>0.9</v>
      </c>
      <c r="M104">
        <v>3.5</v>
      </c>
      <c r="N104">
        <v>2.6</v>
      </c>
      <c r="O104">
        <v>5.3</v>
      </c>
      <c r="P104">
        <v>1.8</v>
      </c>
      <c r="Q104">
        <v>17.5</v>
      </c>
      <c r="R104">
        <v>27.2</v>
      </c>
      <c r="S104">
        <v>7.9</v>
      </c>
      <c r="T104">
        <v>15.8</v>
      </c>
      <c r="U104">
        <v>2.6</v>
      </c>
      <c r="V104">
        <v>0.9</v>
      </c>
      <c r="W104">
        <v>0</v>
      </c>
      <c r="X104">
        <v>42.2</v>
      </c>
      <c r="Y104">
        <v>47</v>
      </c>
      <c r="CT104" t="s">
        <v>107</v>
      </c>
    </row>
    <row r="105" spans="4:98" x14ac:dyDescent="0.25">
      <c r="D105" t="s">
        <v>340</v>
      </c>
      <c r="E105" t="s">
        <v>341</v>
      </c>
      <c r="F105" t="s">
        <v>11</v>
      </c>
      <c r="G105">
        <v>100</v>
      </c>
      <c r="H105">
        <v>6</v>
      </c>
      <c r="I105">
        <v>4.3</v>
      </c>
      <c r="J105">
        <v>3.4</v>
      </c>
      <c r="K105">
        <v>4.3</v>
      </c>
      <c r="L105">
        <v>0</v>
      </c>
      <c r="M105">
        <v>0.9</v>
      </c>
      <c r="N105">
        <v>0.9</v>
      </c>
      <c r="O105">
        <v>3.4</v>
      </c>
      <c r="P105">
        <v>2.6</v>
      </c>
      <c r="Q105">
        <v>19</v>
      </c>
      <c r="R105">
        <v>28.4</v>
      </c>
      <c r="S105">
        <v>6.9</v>
      </c>
      <c r="T105">
        <v>10.3</v>
      </c>
      <c r="U105">
        <v>7.8</v>
      </c>
      <c r="V105">
        <v>1.7</v>
      </c>
      <c r="W105">
        <v>0</v>
      </c>
      <c r="X105">
        <v>43.9</v>
      </c>
      <c r="Y105">
        <v>49</v>
      </c>
      <c r="CT105" t="s">
        <v>109</v>
      </c>
    </row>
    <row r="106" spans="4:98" x14ac:dyDescent="0.25">
      <c r="D106" t="s">
        <v>342</v>
      </c>
      <c r="E106" t="s">
        <v>343</v>
      </c>
      <c r="F106" t="s">
        <v>11</v>
      </c>
      <c r="G106">
        <v>100</v>
      </c>
      <c r="H106">
        <v>6</v>
      </c>
      <c r="I106">
        <v>3</v>
      </c>
      <c r="J106">
        <v>2.2000000000000002</v>
      </c>
      <c r="K106">
        <v>4.5</v>
      </c>
      <c r="L106">
        <v>1.2</v>
      </c>
      <c r="M106">
        <v>1.7</v>
      </c>
      <c r="N106">
        <v>3.7</v>
      </c>
      <c r="O106">
        <v>5.7</v>
      </c>
      <c r="P106">
        <v>6</v>
      </c>
      <c r="Q106">
        <v>17.5</v>
      </c>
      <c r="R106">
        <v>23</v>
      </c>
      <c r="S106">
        <v>8.1</v>
      </c>
      <c r="T106">
        <v>9.3000000000000007</v>
      </c>
      <c r="U106">
        <v>6.3</v>
      </c>
      <c r="V106">
        <v>1.4</v>
      </c>
      <c r="W106">
        <v>0.4</v>
      </c>
      <c r="X106">
        <v>41.7</v>
      </c>
      <c r="Y106">
        <v>44</v>
      </c>
      <c r="CT106" t="s">
        <v>110</v>
      </c>
    </row>
    <row r="107" spans="4:98" x14ac:dyDescent="0.25">
      <c r="D107" t="s">
        <v>344</v>
      </c>
      <c r="E107" t="s">
        <v>345</v>
      </c>
      <c r="F107" t="s">
        <v>11</v>
      </c>
      <c r="G107">
        <v>100</v>
      </c>
      <c r="H107">
        <v>4.0999999999999996</v>
      </c>
      <c r="I107">
        <v>0.5</v>
      </c>
      <c r="J107">
        <v>1</v>
      </c>
      <c r="K107">
        <v>5.2</v>
      </c>
      <c r="L107">
        <v>0</v>
      </c>
      <c r="M107">
        <v>2.1</v>
      </c>
      <c r="N107">
        <v>2.1</v>
      </c>
      <c r="O107">
        <v>8.1999999999999993</v>
      </c>
      <c r="P107">
        <v>3.1</v>
      </c>
      <c r="Q107">
        <v>13.9</v>
      </c>
      <c r="R107">
        <v>32.5</v>
      </c>
      <c r="S107">
        <v>8.1999999999999993</v>
      </c>
      <c r="T107">
        <v>11.3</v>
      </c>
      <c r="U107">
        <v>5.2</v>
      </c>
      <c r="V107">
        <v>1.5</v>
      </c>
      <c r="W107">
        <v>1</v>
      </c>
      <c r="X107">
        <v>45.6</v>
      </c>
      <c r="Y107">
        <v>49</v>
      </c>
      <c r="CT107" t="s">
        <v>111</v>
      </c>
    </row>
    <row r="108" spans="4:98" x14ac:dyDescent="0.25">
      <c r="D108" t="s">
        <v>346</v>
      </c>
      <c r="E108" t="s">
        <v>347</v>
      </c>
      <c r="F108" t="s">
        <v>11</v>
      </c>
      <c r="G108">
        <v>100</v>
      </c>
      <c r="H108">
        <v>3.1</v>
      </c>
      <c r="I108">
        <v>2.4</v>
      </c>
      <c r="J108">
        <v>2.4</v>
      </c>
      <c r="K108">
        <v>5.0999999999999996</v>
      </c>
      <c r="L108">
        <v>1</v>
      </c>
      <c r="M108">
        <v>1.2</v>
      </c>
      <c r="N108">
        <v>2.2000000000000002</v>
      </c>
      <c r="O108">
        <v>3.5</v>
      </c>
      <c r="P108">
        <v>2.4</v>
      </c>
      <c r="Q108">
        <v>16.100000000000001</v>
      </c>
      <c r="R108">
        <v>27.5</v>
      </c>
      <c r="S108">
        <v>9.8000000000000007</v>
      </c>
      <c r="T108">
        <v>14.3</v>
      </c>
      <c r="U108">
        <v>7.3</v>
      </c>
      <c r="V108">
        <v>1.4</v>
      </c>
      <c r="W108">
        <v>0.6</v>
      </c>
      <c r="X108">
        <v>47.3</v>
      </c>
      <c r="Y108">
        <v>51</v>
      </c>
      <c r="CT108" t="s">
        <v>112</v>
      </c>
    </row>
    <row r="109" spans="4:98" x14ac:dyDescent="0.25">
      <c r="D109" t="s">
        <v>348</v>
      </c>
      <c r="E109" t="s">
        <v>349</v>
      </c>
      <c r="F109" t="s">
        <v>11</v>
      </c>
      <c r="G109">
        <v>100</v>
      </c>
      <c r="H109">
        <v>4.7</v>
      </c>
      <c r="I109">
        <v>3.9</v>
      </c>
      <c r="J109">
        <v>2.9</v>
      </c>
      <c r="K109">
        <v>5.7</v>
      </c>
      <c r="L109">
        <v>1.4</v>
      </c>
      <c r="M109">
        <v>2.9</v>
      </c>
      <c r="N109">
        <v>2.9</v>
      </c>
      <c r="O109">
        <v>4</v>
      </c>
      <c r="P109">
        <v>5.0999999999999996</v>
      </c>
      <c r="Q109">
        <v>19.399999999999999</v>
      </c>
      <c r="R109">
        <v>19.2</v>
      </c>
      <c r="S109">
        <v>7.5</v>
      </c>
      <c r="T109">
        <v>11.9</v>
      </c>
      <c r="U109">
        <v>6.4</v>
      </c>
      <c r="V109">
        <v>1.9</v>
      </c>
      <c r="W109">
        <v>0.5</v>
      </c>
      <c r="X109">
        <v>41.9</v>
      </c>
      <c r="Y109">
        <v>42</v>
      </c>
      <c r="CT109" t="s">
        <v>113</v>
      </c>
    </row>
    <row r="110" spans="4:98" x14ac:dyDescent="0.25">
      <c r="D110" t="s">
        <v>350</v>
      </c>
      <c r="E110" t="s">
        <v>351</v>
      </c>
      <c r="F110" t="s">
        <v>11</v>
      </c>
      <c r="G110">
        <v>100</v>
      </c>
      <c r="H110">
        <v>4.8</v>
      </c>
      <c r="I110">
        <v>2.4</v>
      </c>
      <c r="J110">
        <v>2.2000000000000002</v>
      </c>
      <c r="K110">
        <v>4.8</v>
      </c>
      <c r="L110">
        <v>0.9</v>
      </c>
      <c r="M110">
        <v>1.9</v>
      </c>
      <c r="N110">
        <v>1.7</v>
      </c>
      <c r="O110">
        <v>5.9</v>
      </c>
      <c r="P110">
        <v>5.3</v>
      </c>
      <c r="Q110">
        <v>20.3</v>
      </c>
      <c r="R110">
        <v>24.1</v>
      </c>
      <c r="S110">
        <v>7.3</v>
      </c>
      <c r="T110">
        <v>11.3</v>
      </c>
      <c r="U110">
        <v>5.9</v>
      </c>
      <c r="V110">
        <v>0.6</v>
      </c>
      <c r="W110">
        <v>0.5</v>
      </c>
      <c r="X110">
        <v>42.6</v>
      </c>
      <c r="Y110">
        <v>44</v>
      </c>
      <c r="CT110" t="s">
        <v>114</v>
      </c>
    </row>
    <row r="111" spans="4:98" x14ac:dyDescent="0.25">
      <c r="D111" t="s">
        <v>352</v>
      </c>
      <c r="E111" t="s">
        <v>353</v>
      </c>
      <c r="F111" t="s">
        <v>11</v>
      </c>
      <c r="G111">
        <v>100</v>
      </c>
      <c r="H111">
        <v>4.3</v>
      </c>
      <c r="I111">
        <v>2.2999999999999998</v>
      </c>
      <c r="J111">
        <v>1.9</v>
      </c>
      <c r="K111">
        <v>5.0999999999999996</v>
      </c>
      <c r="L111">
        <v>1.1000000000000001</v>
      </c>
      <c r="M111">
        <v>2</v>
      </c>
      <c r="N111">
        <v>1.6</v>
      </c>
      <c r="O111">
        <v>3.2</v>
      </c>
      <c r="P111">
        <v>4.2</v>
      </c>
      <c r="Q111">
        <v>15.7</v>
      </c>
      <c r="R111">
        <v>24.4</v>
      </c>
      <c r="S111">
        <v>8.9</v>
      </c>
      <c r="T111">
        <v>14</v>
      </c>
      <c r="U111">
        <v>7.9</v>
      </c>
      <c r="V111">
        <v>2.7</v>
      </c>
      <c r="W111">
        <v>0.7</v>
      </c>
      <c r="X111">
        <v>46.7</v>
      </c>
      <c r="Y111">
        <v>50</v>
      </c>
      <c r="CT111" t="s">
        <v>115</v>
      </c>
    </row>
    <row r="112" spans="4:98" x14ac:dyDescent="0.25">
      <c r="D112" t="s">
        <v>352</v>
      </c>
      <c r="E112" t="s">
        <v>354</v>
      </c>
      <c r="F112" t="s">
        <v>75</v>
      </c>
      <c r="G112">
        <v>100</v>
      </c>
      <c r="H112">
        <v>4.8</v>
      </c>
      <c r="I112">
        <v>2.6</v>
      </c>
      <c r="J112">
        <v>1.8</v>
      </c>
      <c r="K112">
        <v>5</v>
      </c>
      <c r="L112">
        <v>1</v>
      </c>
      <c r="M112">
        <v>2</v>
      </c>
      <c r="N112">
        <v>1.9</v>
      </c>
      <c r="O112">
        <v>4</v>
      </c>
      <c r="P112">
        <v>4.8</v>
      </c>
      <c r="Q112">
        <v>17.100000000000001</v>
      </c>
      <c r="R112">
        <v>23.9</v>
      </c>
      <c r="S112">
        <v>8.4</v>
      </c>
      <c r="T112">
        <v>12.9</v>
      </c>
      <c r="U112">
        <v>6.9</v>
      </c>
      <c r="V112">
        <v>2.2000000000000002</v>
      </c>
      <c r="W112">
        <v>0.6</v>
      </c>
      <c r="X112">
        <v>45</v>
      </c>
      <c r="Y112">
        <v>47</v>
      </c>
      <c r="CT112" t="s">
        <v>116</v>
      </c>
    </row>
    <row r="113" spans="4:98" x14ac:dyDescent="0.25">
      <c r="D113" t="s">
        <v>355</v>
      </c>
      <c r="E113" t="s">
        <v>356</v>
      </c>
      <c r="F113" t="s">
        <v>11</v>
      </c>
      <c r="G113" t="s">
        <v>18</v>
      </c>
      <c r="H113" t="s">
        <v>18</v>
      </c>
      <c r="I113" t="s">
        <v>18</v>
      </c>
      <c r="J113" t="s">
        <v>18</v>
      </c>
      <c r="K113" t="s">
        <v>18</v>
      </c>
      <c r="L113" t="s">
        <v>18</v>
      </c>
      <c r="M113" t="s">
        <v>18</v>
      </c>
      <c r="N113" t="s">
        <v>18</v>
      </c>
      <c r="O113" t="s">
        <v>18</v>
      </c>
      <c r="P113" t="s">
        <v>18</v>
      </c>
      <c r="Q113" t="s">
        <v>18</v>
      </c>
      <c r="R113" t="s">
        <v>18</v>
      </c>
      <c r="S113" t="s">
        <v>18</v>
      </c>
      <c r="T113" t="s">
        <v>18</v>
      </c>
      <c r="U113" t="s">
        <v>18</v>
      </c>
      <c r="V113" t="s">
        <v>18</v>
      </c>
      <c r="W113" t="s">
        <v>18</v>
      </c>
      <c r="X113" t="s">
        <v>18</v>
      </c>
      <c r="Y113" t="s">
        <v>18</v>
      </c>
      <c r="CT113" t="s">
        <v>117</v>
      </c>
    </row>
    <row r="114" spans="4:98" x14ac:dyDescent="0.25">
      <c r="D114" t="s">
        <v>357</v>
      </c>
      <c r="E114" t="s">
        <v>358</v>
      </c>
      <c r="F114" t="s">
        <v>11</v>
      </c>
      <c r="G114" t="s">
        <v>18</v>
      </c>
      <c r="H114" t="s">
        <v>18</v>
      </c>
      <c r="I114" t="s">
        <v>18</v>
      </c>
      <c r="J114" t="s">
        <v>18</v>
      </c>
      <c r="K114" t="s">
        <v>18</v>
      </c>
      <c r="L114" t="s">
        <v>18</v>
      </c>
      <c r="M114" t="s">
        <v>18</v>
      </c>
      <c r="N114" t="s">
        <v>18</v>
      </c>
      <c r="O114" t="s">
        <v>18</v>
      </c>
      <c r="P114" t="s">
        <v>18</v>
      </c>
      <c r="Q114" t="s">
        <v>18</v>
      </c>
      <c r="R114" t="s">
        <v>18</v>
      </c>
      <c r="S114" t="s">
        <v>18</v>
      </c>
      <c r="T114" t="s">
        <v>18</v>
      </c>
      <c r="U114" t="s">
        <v>18</v>
      </c>
      <c r="V114" t="s">
        <v>18</v>
      </c>
      <c r="W114" t="s">
        <v>18</v>
      </c>
      <c r="X114" t="s">
        <v>18</v>
      </c>
      <c r="Y114" t="s">
        <v>18</v>
      </c>
      <c r="CT114" t="s">
        <v>118</v>
      </c>
    </row>
    <row r="115" spans="4:98" x14ac:dyDescent="0.25">
      <c r="D115" t="s">
        <v>359</v>
      </c>
      <c r="E115" t="s">
        <v>360</v>
      </c>
      <c r="F115" t="s">
        <v>11</v>
      </c>
      <c r="G115" t="s">
        <v>18</v>
      </c>
      <c r="H115" t="s">
        <v>18</v>
      </c>
      <c r="I115" t="s">
        <v>18</v>
      </c>
      <c r="J115" t="s">
        <v>18</v>
      </c>
      <c r="K115" t="s">
        <v>18</v>
      </c>
      <c r="L115" t="s">
        <v>18</v>
      </c>
      <c r="M115" t="s">
        <v>18</v>
      </c>
      <c r="N115" t="s">
        <v>18</v>
      </c>
      <c r="O115" t="s">
        <v>18</v>
      </c>
      <c r="P115" t="s">
        <v>18</v>
      </c>
      <c r="Q115" t="s">
        <v>18</v>
      </c>
      <c r="R115" t="s">
        <v>18</v>
      </c>
      <c r="S115" t="s">
        <v>18</v>
      </c>
      <c r="T115" t="s">
        <v>18</v>
      </c>
      <c r="U115" t="s">
        <v>18</v>
      </c>
      <c r="V115" t="s">
        <v>18</v>
      </c>
      <c r="W115" t="s">
        <v>18</v>
      </c>
      <c r="X115" t="s">
        <v>18</v>
      </c>
      <c r="Y115" t="s">
        <v>18</v>
      </c>
      <c r="CT115" t="s">
        <v>119</v>
      </c>
    </row>
    <row r="116" spans="4:98" x14ac:dyDescent="0.25">
      <c r="D116" t="s">
        <v>361</v>
      </c>
      <c r="E116" t="s">
        <v>362</v>
      </c>
      <c r="F116" t="s">
        <v>11</v>
      </c>
      <c r="G116" t="s">
        <v>18</v>
      </c>
      <c r="H116" t="s">
        <v>18</v>
      </c>
      <c r="I116" t="s">
        <v>18</v>
      </c>
      <c r="J116" t="s">
        <v>18</v>
      </c>
      <c r="K116" t="s">
        <v>18</v>
      </c>
      <c r="L116" t="s">
        <v>18</v>
      </c>
      <c r="M116" t="s">
        <v>18</v>
      </c>
      <c r="N116" t="s">
        <v>18</v>
      </c>
      <c r="O116" t="s">
        <v>18</v>
      </c>
      <c r="P116" t="s">
        <v>18</v>
      </c>
      <c r="Q116" t="s">
        <v>18</v>
      </c>
      <c r="R116" t="s">
        <v>18</v>
      </c>
      <c r="S116" t="s">
        <v>18</v>
      </c>
      <c r="T116" t="s">
        <v>18</v>
      </c>
      <c r="U116" t="s">
        <v>18</v>
      </c>
      <c r="V116" t="s">
        <v>18</v>
      </c>
      <c r="W116" t="s">
        <v>18</v>
      </c>
      <c r="X116" t="s">
        <v>18</v>
      </c>
      <c r="Y116" t="s">
        <v>18</v>
      </c>
      <c r="CT116" t="s">
        <v>120</v>
      </c>
    </row>
    <row r="117" spans="4:98" x14ac:dyDescent="0.25">
      <c r="D117" t="s">
        <v>363</v>
      </c>
      <c r="E117" t="s">
        <v>364</v>
      </c>
      <c r="F117" t="s">
        <v>11</v>
      </c>
      <c r="G117">
        <v>100</v>
      </c>
      <c r="H117">
        <v>3</v>
      </c>
      <c r="I117">
        <v>1.5</v>
      </c>
      <c r="J117">
        <v>2.2000000000000002</v>
      </c>
      <c r="K117">
        <v>6.7</v>
      </c>
      <c r="L117">
        <v>4.4000000000000004</v>
      </c>
      <c r="M117">
        <v>0.7</v>
      </c>
      <c r="N117">
        <v>5.2</v>
      </c>
      <c r="O117">
        <v>0</v>
      </c>
      <c r="P117">
        <v>3.7</v>
      </c>
      <c r="Q117">
        <v>15.6</v>
      </c>
      <c r="R117">
        <v>26.7</v>
      </c>
      <c r="S117">
        <v>8.9</v>
      </c>
      <c r="T117">
        <v>13.3</v>
      </c>
      <c r="U117">
        <v>6.7</v>
      </c>
      <c r="V117">
        <v>1.5</v>
      </c>
      <c r="W117">
        <v>0</v>
      </c>
      <c r="X117">
        <v>44.7</v>
      </c>
      <c r="Y117">
        <v>46</v>
      </c>
      <c r="CT117" t="s">
        <v>121</v>
      </c>
    </row>
    <row r="118" spans="4:98" x14ac:dyDescent="0.25">
      <c r="D118" t="s">
        <v>365</v>
      </c>
      <c r="E118" t="s">
        <v>366</v>
      </c>
      <c r="F118" t="s">
        <v>75</v>
      </c>
      <c r="G118">
        <v>100</v>
      </c>
      <c r="H118">
        <v>5.3</v>
      </c>
      <c r="I118">
        <v>2.7</v>
      </c>
      <c r="J118">
        <v>1.7</v>
      </c>
      <c r="K118">
        <v>5.0999999999999996</v>
      </c>
      <c r="L118">
        <v>1</v>
      </c>
      <c r="M118">
        <v>2.2000000000000002</v>
      </c>
      <c r="N118">
        <v>2.2999999999999998</v>
      </c>
      <c r="O118">
        <v>5.0999999999999996</v>
      </c>
      <c r="P118">
        <v>5.7</v>
      </c>
      <c r="Q118">
        <v>18.399999999999999</v>
      </c>
      <c r="R118">
        <v>22.9</v>
      </c>
      <c r="S118">
        <v>7.4</v>
      </c>
      <c r="T118">
        <v>10.8</v>
      </c>
      <c r="U118">
        <v>6.5</v>
      </c>
      <c r="V118">
        <v>1.9</v>
      </c>
      <c r="W118">
        <v>0.9</v>
      </c>
      <c r="X118">
        <v>43.1</v>
      </c>
      <c r="Y118">
        <v>45</v>
      </c>
      <c r="CT118" t="s">
        <v>122</v>
      </c>
    </row>
    <row r="119" spans="4:98" x14ac:dyDescent="0.25">
      <c r="D119" t="s">
        <v>367</v>
      </c>
      <c r="E119" t="s">
        <v>368</v>
      </c>
      <c r="F119" t="s">
        <v>11</v>
      </c>
      <c r="G119">
        <v>100</v>
      </c>
      <c r="H119">
        <v>8.1</v>
      </c>
      <c r="I119">
        <v>4.3</v>
      </c>
      <c r="J119">
        <v>2.7</v>
      </c>
      <c r="K119">
        <v>7.7</v>
      </c>
      <c r="L119">
        <v>1.1000000000000001</v>
      </c>
      <c r="M119">
        <v>2.2999999999999998</v>
      </c>
      <c r="N119">
        <v>2</v>
      </c>
      <c r="O119">
        <v>7.7</v>
      </c>
      <c r="P119">
        <v>5.3</v>
      </c>
      <c r="Q119">
        <v>25.6</v>
      </c>
      <c r="R119">
        <v>18.399999999999999</v>
      </c>
      <c r="S119">
        <v>4.7</v>
      </c>
      <c r="T119">
        <v>5</v>
      </c>
      <c r="U119">
        <v>3.4</v>
      </c>
      <c r="V119">
        <v>1</v>
      </c>
      <c r="W119">
        <v>0.6</v>
      </c>
      <c r="X119">
        <v>35.200000000000003</v>
      </c>
      <c r="Y119">
        <v>36</v>
      </c>
      <c r="CT119" t="s">
        <v>123</v>
      </c>
    </row>
    <row r="120" spans="4:98" x14ac:dyDescent="0.25">
      <c r="D120" t="s">
        <v>369</v>
      </c>
      <c r="E120" t="s">
        <v>370</v>
      </c>
      <c r="F120" t="s">
        <v>75</v>
      </c>
      <c r="G120">
        <v>100</v>
      </c>
      <c r="H120">
        <v>5.7</v>
      </c>
      <c r="I120">
        <v>3.4</v>
      </c>
      <c r="J120">
        <v>1.8</v>
      </c>
      <c r="K120">
        <v>6.4</v>
      </c>
      <c r="L120">
        <v>1.2</v>
      </c>
      <c r="M120">
        <v>2.2999999999999998</v>
      </c>
      <c r="N120">
        <v>2.2000000000000002</v>
      </c>
      <c r="O120">
        <v>5.3</v>
      </c>
      <c r="P120">
        <v>5.0999999999999996</v>
      </c>
      <c r="Q120">
        <v>19</v>
      </c>
      <c r="R120">
        <v>21.2</v>
      </c>
      <c r="S120">
        <v>7.9</v>
      </c>
      <c r="T120">
        <v>10.8</v>
      </c>
      <c r="U120">
        <v>5.9</v>
      </c>
      <c r="V120">
        <v>1.3</v>
      </c>
      <c r="W120">
        <v>0.6</v>
      </c>
      <c r="X120">
        <v>41.6</v>
      </c>
      <c r="Y120">
        <v>43</v>
      </c>
      <c r="CT120" t="s">
        <v>124</v>
      </c>
    </row>
    <row r="121" spans="4:98" x14ac:dyDescent="0.25">
      <c r="D121" t="s">
        <v>371</v>
      </c>
      <c r="E121" t="s">
        <v>372</v>
      </c>
      <c r="F121" t="s">
        <v>11</v>
      </c>
      <c r="G121">
        <v>100</v>
      </c>
      <c r="H121">
        <v>4.8</v>
      </c>
      <c r="I121">
        <v>1.6</v>
      </c>
      <c r="J121">
        <v>0.5</v>
      </c>
      <c r="K121">
        <v>7</v>
      </c>
      <c r="L121">
        <v>1.1000000000000001</v>
      </c>
      <c r="M121">
        <v>3.7</v>
      </c>
      <c r="N121">
        <v>1.6</v>
      </c>
      <c r="O121">
        <v>3.7</v>
      </c>
      <c r="P121">
        <v>3.2</v>
      </c>
      <c r="Q121">
        <v>16.600000000000001</v>
      </c>
      <c r="R121">
        <v>27.3</v>
      </c>
      <c r="S121">
        <v>9.1</v>
      </c>
      <c r="T121">
        <v>14.4</v>
      </c>
      <c r="U121">
        <v>4.8</v>
      </c>
      <c r="V121">
        <v>0</v>
      </c>
      <c r="W121">
        <v>0.5</v>
      </c>
      <c r="X121">
        <v>43.9</v>
      </c>
      <c r="Y121">
        <v>47</v>
      </c>
      <c r="CT121" t="s">
        <v>125</v>
      </c>
    </row>
    <row r="122" spans="4:98" x14ac:dyDescent="0.25">
      <c r="D122" t="s">
        <v>373</v>
      </c>
      <c r="E122" t="s">
        <v>374</v>
      </c>
      <c r="F122" t="s">
        <v>11</v>
      </c>
      <c r="G122">
        <v>100</v>
      </c>
      <c r="H122">
        <v>4.4000000000000004</v>
      </c>
      <c r="I122">
        <v>2.5</v>
      </c>
      <c r="J122">
        <v>1.6</v>
      </c>
      <c r="K122">
        <v>5.7</v>
      </c>
      <c r="L122">
        <v>1.1000000000000001</v>
      </c>
      <c r="M122">
        <v>1.9</v>
      </c>
      <c r="N122">
        <v>1.1000000000000001</v>
      </c>
      <c r="O122">
        <v>4.5999999999999996</v>
      </c>
      <c r="P122">
        <v>3.9</v>
      </c>
      <c r="Q122">
        <v>17.3</v>
      </c>
      <c r="R122">
        <v>25.7</v>
      </c>
      <c r="S122">
        <v>9.3000000000000007</v>
      </c>
      <c r="T122">
        <v>11.3</v>
      </c>
      <c r="U122">
        <v>7.1</v>
      </c>
      <c r="V122">
        <v>1.8</v>
      </c>
      <c r="W122">
        <v>0.7</v>
      </c>
      <c r="X122">
        <v>45.2</v>
      </c>
      <c r="Y122">
        <v>48</v>
      </c>
      <c r="CT122" t="s">
        <v>126</v>
      </c>
    </row>
    <row r="123" spans="4:98" x14ac:dyDescent="0.25">
      <c r="D123" t="s">
        <v>375</v>
      </c>
      <c r="E123" t="s">
        <v>376</v>
      </c>
      <c r="F123" t="s">
        <v>11</v>
      </c>
      <c r="G123">
        <v>100</v>
      </c>
      <c r="H123">
        <v>4.9000000000000004</v>
      </c>
      <c r="I123">
        <v>3.4</v>
      </c>
      <c r="J123">
        <v>1.5</v>
      </c>
      <c r="K123">
        <v>6.2</v>
      </c>
      <c r="L123">
        <v>0.9</v>
      </c>
      <c r="M123">
        <v>3.4</v>
      </c>
      <c r="N123">
        <v>2.1</v>
      </c>
      <c r="O123">
        <v>5.3</v>
      </c>
      <c r="P123">
        <v>3.8</v>
      </c>
      <c r="Q123">
        <v>18</v>
      </c>
      <c r="R123">
        <v>22.7</v>
      </c>
      <c r="S123">
        <v>9.8000000000000007</v>
      </c>
      <c r="T123">
        <v>8.1</v>
      </c>
      <c r="U123">
        <v>7.8</v>
      </c>
      <c r="V123">
        <v>1.7</v>
      </c>
      <c r="W123">
        <v>0.4</v>
      </c>
      <c r="X123">
        <v>42.6</v>
      </c>
      <c r="Y123">
        <v>45</v>
      </c>
      <c r="CT123" t="s">
        <v>127</v>
      </c>
    </row>
    <row r="124" spans="4:98" x14ac:dyDescent="0.25">
      <c r="D124" t="s">
        <v>157</v>
      </c>
      <c r="E124" t="s">
        <v>377</v>
      </c>
      <c r="F124" t="s">
        <v>11</v>
      </c>
      <c r="G124">
        <v>100</v>
      </c>
      <c r="H124">
        <v>5.8</v>
      </c>
      <c r="I124">
        <v>3.1</v>
      </c>
      <c r="J124">
        <v>1.5</v>
      </c>
      <c r="K124">
        <v>3.9</v>
      </c>
      <c r="L124">
        <v>1</v>
      </c>
      <c r="M124">
        <v>1.5</v>
      </c>
      <c r="N124">
        <v>1.5</v>
      </c>
      <c r="O124">
        <v>3.9</v>
      </c>
      <c r="P124">
        <v>3.4</v>
      </c>
      <c r="Q124">
        <v>15</v>
      </c>
      <c r="R124">
        <v>24</v>
      </c>
      <c r="S124">
        <v>11.9</v>
      </c>
      <c r="T124">
        <v>13.1</v>
      </c>
      <c r="U124">
        <v>8</v>
      </c>
      <c r="V124">
        <v>2.2000000000000002</v>
      </c>
      <c r="W124">
        <v>0.5</v>
      </c>
      <c r="X124">
        <v>46.5</v>
      </c>
      <c r="Y124">
        <v>51</v>
      </c>
      <c r="CT124" t="s">
        <v>128</v>
      </c>
    </row>
    <row r="125" spans="4:98" x14ac:dyDescent="0.25">
      <c r="D125" t="s">
        <v>378</v>
      </c>
      <c r="E125" t="s">
        <v>379</v>
      </c>
      <c r="F125" t="s">
        <v>11</v>
      </c>
      <c r="G125">
        <v>100</v>
      </c>
      <c r="H125">
        <v>5</v>
      </c>
      <c r="I125">
        <v>2.4</v>
      </c>
      <c r="J125">
        <v>1.5</v>
      </c>
      <c r="K125">
        <v>3.6</v>
      </c>
      <c r="L125">
        <v>0.7</v>
      </c>
      <c r="M125">
        <v>2.4</v>
      </c>
      <c r="N125">
        <v>2.6</v>
      </c>
      <c r="O125">
        <v>4.5999999999999996</v>
      </c>
      <c r="P125">
        <v>4.3</v>
      </c>
      <c r="Q125">
        <v>13.9</v>
      </c>
      <c r="R125">
        <v>22.4</v>
      </c>
      <c r="S125">
        <v>10.6</v>
      </c>
      <c r="T125">
        <v>14.7</v>
      </c>
      <c r="U125">
        <v>7.2</v>
      </c>
      <c r="V125">
        <v>3.2</v>
      </c>
      <c r="W125">
        <v>1</v>
      </c>
      <c r="X125">
        <v>46.8</v>
      </c>
      <c r="Y125">
        <v>50</v>
      </c>
    </row>
    <row r="126" spans="4:98" x14ac:dyDescent="0.25">
      <c r="D126" t="s">
        <v>380</v>
      </c>
      <c r="E126" t="s">
        <v>381</v>
      </c>
      <c r="F126" t="s">
        <v>11</v>
      </c>
      <c r="G126">
        <v>100</v>
      </c>
      <c r="H126">
        <v>3.8</v>
      </c>
      <c r="I126">
        <v>1.6</v>
      </c>
      <c r="J126">
        <v>1</v>
      </c>
      <c r="K126">
        <v>3.8</v>
      </c>
      <c r="L126">
        <v>0.3</v>
      </c>
      <c r="M126">
        <v>3.2</v>
      </c>
      <c r="N126">
        <v>2.2000000000000002</v>
      </c>
      <c r="O126">
        <v>2.9</v>
      </c>
      <c r="P126">
        <v>3.2</v>
      </c>
      <c r="Q126">
        <v>14.7</v>
      </c>
      <c r="R126">
        <v>21.5</v>
      </c>
      <c r="S126">
        <v>13.5</v>
      </c>
      <c r="T126">
        <v>20.2</v>
      </c>
      <c r="U126">
        <v>6.4</v>
      </c>
      <c r="V126">
        <v>0.6</v>
      </c>
      <c r="W126">
        <v>1</v>
      </c>
      <c r="X126">
        <v>49</v>
      </c>
      <c r="Y126">
        <v>53</v>
      </c>
    </row>
    <row r="127" spans="4:98" x14ac:dyDescent="0.25">
      <c r="D127" t="s">
        <v>382</v>
      </c>
      <c r="E127" t="s">
        <v>383</v>
      </c>
      <c r="F127" t="s">
        <v>11</v>
      </c>
      <c r="G127">
        <v>100</v>
      </c>
      <c r="H127">
        <v>4.9000000000000004</v>
      </c>
      <c r="I127">
        <v>2.7</v>
      </c>
      <c r="J127">
        <v>1.8</v>
      </c>
      <c r="K127">
        <v>5.8</v>
      </c>
      <c r="L127">
        <v>1.2</v>
      </c>
      <c r="M127">
        <v>1.9</v>
      </c>
      <c r="N127">
        <v>2.4</v>
      </c>
      <c r="O127">
        <v>5.7</v>
      </c>
      <c r="P127">
        <v>5.7</v>
      </c>
      <c r="Q127">
        <v>17</v>
      </c>
      <c r="R127">
        <v>22.3</v>
      </c>
      <c r="S127">
        <v>6.8</v>
      </c>
      <c r="T127">
        <v>11.9</v>
      </c>
      <c r="U127">
        <v>7.2</v>
      </c>
      <c r="V127">
        <v>1.7</v>
      </c>
      <c r="W127">
        <v>0.8</v>
      </c>
      <c r="X127">
        <v>43.2</v>
      </c>
      <c r="Y127">
        <v>45</v>
      </c>
    </row>
    <row r="128" spans="4:98" x14ac:dyDescent="0.25">
      <c r="D128" t="s">
        <v>384</v>
      </c>
      <c r="E128" t="s">
        <v>385</v>
      </c>
      <c r="F128" t="s">
        <v>11</v>
      </c>
      <c r="G128">
        <v>100</v>
      </c>
      <c r="H128">
        <v>3.1</v>
      </c>
      <c r="I128">
        <v>3.5</v>
      </c>
      <c r="J128">
        <v>0.8</v>
      </c>
      <c r="K128">
        <v>5</v>
      </c>
      <c r="L128">
        <v>1.5</v>
      </c>
      <c r="M128">
        <v>3.1</v>
      </c>
      <c r="N128">
        <v>1.2</v>
      </c>
      <c r="O128">
        <v>4.5999999999999996</v>
      </c>
      <c r="P128">
        <v>3.1</v>
      </c>
      <c r="Q128">
        <v>16.2</v>
      </c>
      <c r="R128">
        <v>24.2</v>
      </c>
      <c r="S128">
        <v>13.8</v>
      </c>
      <c r="T128">
        <v>15</v>
      </c>
      <c r="U128">
        <v>2.7</v>
      </c>
      <c r="V128">
        <v>1.5</v>
      </c>
      <c r="W128">
        <v>0.8</v>
      </c>
      <c r="X128">
        <v>45.9</v>
      </c>
      <c r="Y128">
        <v>51</v>
      </c>
    </row>
    <row r="129" spans="4:25" x14ac:dyDescent="0.25">
      <c r="D129" t="s">
        <v>386</v>
      </c>
      <c r="E129" t="s">
        <v>387</v>
      </c>
      <c r="F129" t="s">
        <v>11</v>
      </c>
      <c r="G129" t="s">
        <v>18</v>
      </c>
      <c r="H129" t="s">
        <v>18</v>
      </c>
      <c r="I129" t="s">
        <v>18</v>
      </c>
      <c r="J129" t="s">
        <v>18</v>
      </c>
      <c r="K129" t="s">
        <v>18</v>
      </c>
      <c r="L129" t="s">
        <v>18</v>
      </c>
      <c r="M129" t="s">
        <v>18</v>
      </c>
      <c r="N129" t="s">
        <v>18</v>
      </c>
      <c r="O129" t="s">
        <v>18</v>
      </c>
      <c r="P129" t="s">
        <v>18</v>
      </c>
      <c r="Q129" t="s">
        <v>18</v>
      </c>
      <c r="R129" t="s">
        <v>18</v>
      </c>
      <c r="S129" t="s">
        <v>18</v>
      </c>
      <c r="T129" t="s">
        <v>18</v>
      </c>
      <c r="U129" t="s">
        <v>18</v>
      </c>
      <c r="V129" t="s">
        <v>18</v>
      </c>
      <c r="W129" t="s">
        <v>18</v>
      </c>
      <c r="X129" t="s">
        <v>18</v>
      </c>
      <c r="Y129" t="s">
        <v>18</v>
      </c>
    </row>
    <row r="130" spans="4:25" x14ac:dyDescent="0.25">
      <c r="D130" t="s">
        <v>388</v>
      </c>
      <c r="E130" t="s">
        <v>389</v>
      </c>
      <c r="F130" t="s">
        <v>11</v>
      </c>
      <c r="G130">
        <v>100</v>
      </c>
      <c r="H130">
        <v>0.9</v>
      </c>
      <c r="I130">
        <v>1.8</v>
      </c>
      <c r="J130">
        <v>0.9</v>
      </c>
      <c r="K130">
        <v>7.1</v>
      </c>
      <c r="L130">
        <v>1.8</v>
      </c>
      <c r="M130">
        <v>1.8</v>
      </c>
      <c r="N130">
        <v>3.5</v>
      </c>
      <c r="O130">
        <v>3.5</v>
      </c>
      <c r="P130">
        <v>4.4000000000000004</v>
      </c>
      <c r="Q130">
        <v>10.6</v>
      </c>
      <c r="R130">
        <v>38.1</v>
      </c>
      <c r="S130">
        <v>4.4000000000000004</v>
      </c>
      <c r="T130">
        <v>15</v>
      </c>
      <c r="U130">
        <v>2.7</v>
      </c>
      <c r="V130">
        <v>2.7</v>
      </c>
      <c r="W130">
        <v>0.9</v>
      </c>
      <c r="X130">
        <v>46.5</v>
      </c>
      <c r="Y130">
        <v>50</v>
      </c>
    </row>
    <row r="131" spans="4:25" x14ac:dyDescent="0.25">
      <c r="D131" t="s">
        <v>390</v>
      </c>
      <c r="E131" t="s">
        <v>391</v>
      </c>
      <c r="F131" t="s">
        <v>11</v>
      </c>
      <c r="G131">
        <v>100</v>
      </c>
      <c r="H131">
        <v>6.2</v>
      </c>
      <c r="I131">
        <v>3</v>
      </c>
      <c r="J131">
        <v>1.8</v>
      </c>
      <c r="K131">
        <v>4.4000000000000004</v>
      </c>
      <c r="L131">
        <v>1</v>
      </c>
      <c r="M131">
        <v>2.4</v>
      </c>
      <c r="N131">
        <v>2.8</v>
      </c>
      <c r="O131">
        <v>9.5</v>
      </c>
      <c r="P131">
        <v>7.4</v>
      </c>
      <c r="Q131">
        <v>17.8</v>
      </c>
      <c r="R131">
        <v>19.899999999999999</v>
      </c>
      <c r="S131">
        <v>5.7</v>
      </c>
      <c r="T131">
        <v>9.6</v>
      </c>
      <c r="U131">
        <v>6</v>
      </c>
      <c r="V131">
        <v>1.5</v>
      </c>
      <c r="W131">
        <v>0.8</v>
      </c>
      <c r="X131">
        <v>40.1</v>
      </c>
      <c r="Y131">
        <v>40</v>
      </c>
    </row>
    <row r="132" spans="4:25" x14ac:dyDescent="0.25">
      <c r="D132" t="s">
        <v>390</v>
      </c>
      <c r="E132" t="s">
        <v>392</v>
      </c>
      <c r="F132" t="s">
        <v>75</v>
      </c>
      <c r="G132">
        <v>100</v>
      </c>
      <c r="H132">
        <v>6.1</v>
      </c>
      <c r="I132">
        <v>2.9</v>
      </c>
      <c r="J132">
        <v>1.8</v>
      </c>
      <c r="K132">
        <v>4.4000000000000004</v>
      </c>
      <c r="L132">
        <v>1</v>
      </c>
      <c r="M132">
        <v>2.4</v>
      </c>
      <c r="N132">
        <v>2.7</v>
      </c>
      <c r="O132">
        <v>9.3000000000000007</v>
      </c>
      <c r="P132">
        <v>7.3</v>
      </c>
      <c r="Q132">
        <v>17.899999999999999</v>
      </c>
      <c r="R132">
        <v>20.2</v>
      </c>
      <c r="S132">
        <v>5.8</v>
      </c>
      <c r="T132">
        <v>9.8000000000000007</v>
      </c>
      <c r="U132">
        <v>6</v>
      </c>
      <c r="V132">
        <v>1.5</v>
      </c>
      <c r="W132">
        <v>0.8</v>
      </c>
      <c r="X132">
        <v>40.299999999999997</v>
      </c>
      <c r="Y132">
        <v>40</v>
      </c>
    </row>
    <row r="133" spans="4:25" x14ac:dyDescent="0.25">
      <c r="D133" t="s">
        <v>393</v>
      </c>
      <c r="E133" t="s">
        <v>394</v>
      </c>
      <c r="F133" t="s">
        <v>11</v>
      </c>
      <c r="G133" t="s">
        <v>18</v>
      </c>
      <c r="H133" t="s">
        <v>18</v>
      </c>
      <c r="I133" t="s">
        <v>18</v>
      </c>
      <c r="J133" t="s">
        <v>18</v>
      </c>
      <c r="K133" t="s">
        <v>18</v>
      </c>
      <c r="L133" t="s">
        <v>18</v>
      </c>
      <c r="M133" t="s">
        <v>18</v>
      </c>
      <c r="N133" t="s">
        <v>18</v>
      </c>
      <c r="O133" t="s">
        <v>18</v>
      </c>
      <c r="P133" t="s">
        <v>18</v>
      </c>
      <c r="Q133" t="s">
        <v>18</v>
      </c>
      <c r="R133" t="s">
        <v>18</v>
      </c>
      <c r="S133" t="s">
        <v>18</v>
      </c>
      <c r="T133" t="s">
        <v>18</v>
      </c>
      <c r="U133" t="s">
        <v>18</v>
      </c>
      <c r="V133" t="s">
        <v>18</v>
      </c>
      <c r="W133" t="s">
        <v>18</v>
      </c>
      <c r="X133" t="s">
        <v>18</v>
      </c>
      <c r="Y133" t="s">
        <v>18</v>
      </c>
    </row>
    <row r="134" spans="4:25" x14ac:dyDescent="0.25">
      <c r="D134" t="s">
        <v>395</v>
      </c>
      <c r="E134" t="s">
        <v>396</v>
      </c>
      <c r="F134" t="s">
        <v>75</v>
      </c>
      <c r="G134">
        <v>100</v>
      </c>
      <c r="H134">
        <v>4.2</v>
      </c>
      <c r="I134">
        <v>2.2999999999999998</v>
      </c>
      <c r="J134">
        <v>1.5</v>
      </c>
      <c r="K134">
        <v>4.0999999999999996</v>
      </c>
      <c r="L134">
        <v>1</v>
      </c>
      <c r="M134">
        <v>1.8</v>
      </c>
      <c r="N134">
        <v>5.9</v>
      </c>
      <c r="O134">
        <v>25.2</v>
      </c>
      <c r="P134">
        <v>6.4</v>
      </c>
      <c r="Q134">
        <v>13.7</v>
      </c>
      <c r="R134">
        <v>15.7</v>
      </c>
      <c r="S134">
        <v>5.0999999999999996</v>
      </c>
      <c r="T134">
        <v>6.8</v>
      </c>
      <c r="U134">
        <v>4.3</v>
      </c>
      <c r="V134">
        <v>1.3</v>
      </c>
      <c r="W134">
        <v>0.8</v>
      </c>
      <c r="X134">
        <v>35.700000000000003</v>
      </c>
      <c r="Y134">
        <v>27</v>
      </c>
    </row>
    <row r="135" spans="4:25" x14ac:dyDescent="0.25">
      <c r="D135" t="s">
        <v>397</v>
      </c>
      <c r="E135" t="s">
        <v>398</v>
      </c>
      <c r="F135" t="s">
        <v>11</v>
      </c>
      <c r="G135">
        <v>100</v>
      </c>
      <c r="H135">
        <v>3.4</v>
      </c>
      <c r="I135">
        <v>2.1</v>
      </c>
      <c r="J135">
        <v>1.4</v>
      </c>
      <c r="K135">
        <v>1.4</v>
      </c>
      <c r="L135">
        <v>1.4</v>
      </c>
      <c r="M135">
        <v>1.4</v>
      </c>
      <c r="N135">
        <v>2.1</v>
      </c>
      <c r="O135">
        <v>4.0999999999999996</v>
      </c>
      <c r="P135">
        <v>3.4</v>
      </c>
      <c r="Q135">
        <v>19.2</v>
      </c>
      <c r="R135">
        <v>26.7</v>
      </c>
      <c r="S135">
        <v>8.9</v>
      </c>
      <c r="T135">
        <v>16.399999999999999</v>
      </c>
      <c r="U135">
        <v>7.5</v>
      </c>
      <c r="V135">
        <v>0.7</v>
      </c>
      <c r="W135">
        <v>0</v>
      </c>
      <c r="X135">
        <v>47.6</v>
      </c>
      <c r="Y135">
        <v>50</v>
      </c>
    </row>
    <row r="136" spans="4:25" x14ac:dyDescent="0.25">
      <c r="D136" t="s">
        <v>399</v>
      </c>
      <c r="E136" t="s">
        <v>400</v>
      </c>
      <c r="F136" t="s">
        <v>75</v>
      </c>
      <c r="G136">
        <v>100</v>
      </c>
      <c r="H136">
        <v>4.2</v>
      </c>
      <c r="I136">
        <v>3.1</v>
      </c>
      <c r="J136">
        <v>1.7</v>
      </c>
      <c r="K136">
        <v>4.9000000000000004</v>
      </c>
      <c r="L136">
        <v>1.2</v>
      </c>
      <c r="M136">
        <v>2.1</v>
      </c>
      <c r="N136">
        <v>1.9</v>
      </c>
      <c r="O136">
        <v>4.5999999999999996</v>
      </c>
      <c r="P136">
        <v>4.7</v>
      </c>
      <c r="Q136">
        <v>18.5</v>
      </c>
      <c r="R136">
        <v>22.6</v>
      </c>
      <c r="S136">
        <v>9.9</v>
      </c>
      <c r="T136">
        <v>12</v>
      </c>
      <c r="U136">
        <v>6.7</v>
      </c>
      <c r="V136">
        <v>1.4</v>
      </c>
      <c r="W136">
        <v>0.6</v>
      </c>
      <c r="X136">
        <v>44.3</v>
      </c>
      <c r="Y136">
        <v>46</v>
      </c>
    </row>
    <row r="137" spans="4:25" x14ac:dyDescent="0.25">
      <c r="D137" t="s">
        <v>401</v>
      </c>
      <c r="E137" t="s">
        <v>402</v>
      </c>
      <c r="F137" t="s">
        <v>11</v>
      </c>
      <c r="G137">
        <v>100</v>
      </c>
      <c r="H137">
        <v>3.7</v>
      </c>
      <c r="I137">
        <v>3.2</v>
      </c>
      <c r="J137">
        <v>1.9</v>
      </c>
      <c r="K137">
        <v>4.4000000000000004</v>
      </c>
      <c r="L137">
        <v>1.1000000000000001</v>
      </c>
      <c r="M137">
        <v>2.2000000000000002</v>
      </c>
      <c r="N137">
        <v>1.9</v>
      </c>
      <c r="O137">
        <v>3.6</v>
      </c>
      <c r="P137">
        <v>3.3</v>
      </c>
      <c r="Q137">
        <v>15.5</v>
      </c>
      <c r="R137">
        <v>23</v>
      </c>
      <c r="S137">
        <v>9</v>
      </c>
      <c r="T137">
        <v>16.3</v>
      </c>
      <c r="U137">
        <v>9.1999999999999993</v>
      </c>
      <c r="V137">
        <v>1.2</v>
      </c>
      <c r="W137">
        <v>0.3</v>
      </c>
      <c r="X137">
        <v>46.9</v>
      </c>
      <c r="Y137">
        <v>50</v>
      </c>
    </row>
    <row r="138" spans="4:25" x14ac:dyDescent="0.25">
      <c r="D138" t="s">
        <v>403</v>
      </c>
      <c r="E138" t="s">
        <v>404</v>
      </c>
      <c r="F138" t="s">
        <v>11</v>
      </c>
      <c r="G138">
        <v>100</v>
      </c>
      <c r="H138">
        <v>5</v>
      </c>
      <c r="I138">
        <v>2.9</v>
      </c>
      <c r="J138">
        <v>2.6</v>
      </c>
      <c r="K138">
        <v>5.9</v>
      </c>
      <c r="L138">
        <v>1.2</v>
      </c>
      <c r="M138">
        <v>2.6</v>
      </c>
      <c r="N138">
        <v>2.2000000000000002</v>
      </c>
      <c r="O138">
        <v>3.8</v>
      </c>
      <c r="P138">
        <v>3.7</v>
      </c>
      <c r="Q138">
        <v>18.8</v>
      </c>
      <c r="R138">
        <v>20.9</v>
      </c>
      <c r="S138">
        <v>7</v>
      </c>
      <c r="T138">
        <v>15</v>
      </c>
      <c r="U138">
        <v>6.8</v>
      </c>
      <c r="V138">
        <v>1.3</v>
      </c>
      <c r="W138">
        <v>0.4</v>
      </c>
      <c r="X138">
        <v>43.4</v>
      </c>
      <c r="Y138">
        <v>45</v>
      </c>
    </row>
    <row r="139" spans="4:25" x14ac:dyDescent="0.25">
      <c r="D139" t="s">
        <v>405</v>
      </c>
      <c r="E139" t="s">
        <v>406</v>
      </c>
      <c r="F139" t="s">
        <v>75</v>
      </c>
      <c r="G139">
        <v>100</v>
      </c>
      <c r="H139">
        <v>5.2</v>
      </c>
      <c r="I139">
        <v>3</v>
      </c>
      <c r="J139">
        <v>2.2999999999999998</v>
      </c>
      <c r="K139">
        <v>5.3</v>
      </c>
      <c r="L139">
        <v>1.1000000000000001</v>
      </c>
      <c r="M139">
        <v>2.4</v>
      </c>
      <c r="N139">
        <v>2.2999999999999998</v>
      </c>
      <c r="O139">
        <v>4.9000000000000004</v>
      </c>
      <c r="P139">
        <v>5.8</v>
      </c>
      <c r="Q139">
        <v>19.899999999999999</v>
      </c>
      <c r="R139">
        <v>24</v>
      </c>
      <c r="S139">
        <v>7.2</v>
      </c>
      <c r="T139">
        <v>10.6</v>
      </c>
      <c r="U139">
        <v>4.8</v>
      </c>
      <c r="V139">
        <v>1</v>
      </c>
      <c r="W139">
        <v>0.4</v>
      </c>
      <c r="X139">
        <v>41.3</v>
      </c>
      <c r="Y139">
        <v>43</v>
      </c>
    </row>
    <row r="140" spans="4:25" x14ac:dyDescent="0.25">
      <c r="D140" t="s">
        <v>407</v>
      </c>
      <c r="E140" t="s">
        <v>408</v>
      </c>
      <c r="F140" t="s">
        <v>11</v>
      </c>
      <c r="G140">
        <v>100</v>
      </c>
      <c r="H140">
        <v>3.7</v>
      </c>
      <c r="I140">
        <v>2.8</v>
      </c>
      <c r="J140">
        <v>1.4</v>
      </c>
      <c r="K140">
        <v>6.5</v>
      </c>
      <c r="L140">
        <v>2.2999999999999998</v>
      </c>
      <c r="M140">
        <v>2.2999999999999998</v>
      </c>
      <c r="N140">
        <v>1.4</v>
      </c>
      <c r="O140">
        <v>1.8</v>
      </c>
      <c r="P140">
        <v>4.0999999999999996</v>
      </c>
      <c r="Q140">
        <v>11.5</v>
      </c>
      <c r="R140">
        <v>33.6</v>
      </c>
      <c r="S140">
        <v>9.1999999999999993</v>
      </c>
      <c r="T140">
        <v>14.7</v>
      </c>
      <c r="U140">
        <v>3.7</v>
      </c>
      <c r="V140">
        <v>0.5</v>
      </c>
      <c r="W140">
        <v>0.5</v>
      </c>
      <c r="X140">
        <v>45.4</v>
      </c>
      <c r="Y140">
        <v>50</v>
      </c>
    </row>
    <row r="141" spans="4:25" x14ac:dyDescent="0.25">
      <c r="D141" t="s">
        <v>409</v>
      </c>
      <c r="E141" t="s">
        <v>410</v>
      </c>
      <c r="F141" t="s">
        <v>11</v>
      </c>
      <c r="G141">
        <v>100</v>
      </c>
      <c r="H141">
        <v>5.6</v>
      </c>
      <c r="I141">
        <v>3.2</v>
      </c>
      <c r="J141">
        <v>2</v>
      </c>
      <c r="K141">
        <v>5.4</v>
      </c>
      <c r="L141">
        <v>1.2</v>
      </c>
      <c r="M141">
        <v>2.8</v>
      </c>
      <c r="N141">
        <v>2.1</v>
      </c>
      <c r="O141">
        <v>5.6</v>
      </c>
      <c r="P141">
        <v>6.5</v>
      </c>
      <c r="Q141">
        <v>20.6</v>
      </c>
      <c r="R141">
        <v>21.7</v>
      </c>
      <c r="S141">
        <v>6.2</v>
      </c>
      <c r="T141">
        <v>9.5</v>
      </c>
      <c r="U141">
        <v>5.7</v>
      </c>
      <c r="V141">
        <v>1.2</v>
      </c>
      <c r="W141">
        <v>0.6</v>
      </c>
      <c r="X141">
        <v>40.5</v>
      </c>
      <c r="Y141">
        <v>41</v>
      </c>
    </row>
    <row r="142" spans="4:25" x14ac:dyDescent="0.25">
      <c r="D142" t="s">
        <v>409</v>
      </c>
      <c r="E142" t="s">
        <v>411</v>
      </c>
      <c r="F142" t="s">
        <v>75</v>
      </c>
      <c r="G142">
        <v>100</v>
      </c>
      <c r="H142">
        <v>5.0999999999999996</v>
      </c>
      <c r="I142">
        <v>3.4</v>
      </c>
      <c r="J142">
        <v>2</v>
      </c>
      <c r="K142">
        <v>5.0999999999999996</v>
      </c>
      <c r="L142">
        <v>1.2</v>
      </c>
      <c r="M142">
        <v>2.7</v>
      </c>
      <c r="N142">
        <v>2</v>
      </c>
      <c r="O142">
        <v>4.9000000000000004</v>
      </c>
      <c r="P142">
        <v>5</v>
      </c>
      <c r="Q142">
        <v>18.8</v>
      </c>
      <c r="R142">
        <v>22.2</v>
      </c>
      <c r="S142">
        <v>7.3</v>
      </c>
      <c r="T142">
        <v>11.7</v>
      </c>
      <c r="U142">
        <v>7</v>
      </c>
      <c r="V142">
        <v>1.1000000000000001</v>
      </c>
      <c r="W142">
        <v>0.6</v>
      </c>
      <c r="X142">
        <v>42.7</v>
      </c>
      <c r="Y142">
        <v>44</v>
      </c>
    </row>
    <row r="143" spans="4:25" x14ac:dyDescent="0.25">
      <c r="D143" t="s">
        <v>412</v>
      </c>
      <c r="E143" t="s">
        <v>413</v>
      </c>
      <c r="F143" t="s">
        <v>11</v>
      </c>
      <c r="G143">
        <v>100</v>
      </c>
      <c r="H143">
        <v>5.7</v>
      </c>
      <c r="I143">
        <v>3.4</v>
      </c>
      <c r="J143">
        <v>2.1</v>
      </c>
      <c r="K143">
        <v>6.5</v>
      </c>
      <c r="L143">
        <v>1.5</v>
      </c>
      <c r="M143">
        <v>2.8</v>
      </c>
      <c r="N143">
        <v>2.9</v>
      </c>
      <c r="O143">
        <v>6.2</v>
      </c>
      <c r="P143">
        <v>6.1</v>
      </c>
      <c r="Q143">
        <v>18.5</v>
      </c>
      <c r="R143">
        <v>21.4</v>
      </c>
      <c r="S143">
        <v>6.1</v>
      </c>
      <c r="T143">
        <v>9.5</v>
      </c>
      <c r="U143">
        <v>5.9</v>
      </c>
      <c r="V143">
        <v>0.8</v>
      </c>
      <c r="W143">
        <v>0.4</v>
      </c>
      <c r="X143">
        <v>39.700000000000003</v>
      </c>
      <c r="Y143">
        <v>41</v>
      </c>
    </row>
    <row r="144" spans="4:25" x14ac:dyDescent="0.25">
      <c r="D144" t="s">
        <v>414</v>
      </c>
      <c r="E144" t="s">
        <v>415</v>
      </c>
      <c r="F144" t="s">
        <v>75</v>
      </c>
      <c r="G144">
        <v>100</v>
      </c>
      <c r="H144">
        <v>6.6</v>
      </c>
      <c r="I144">
        <v>3.2</v>
      </c>
      <c r="J144">
        <v>2.2999999999999998</v>
      </c>
      <c r="K144">
        <v>6.2</v>
      </c>
      <c r="L144">
        <v>1.4</v>
      </c>
      <c r="M144">
        <v>2.7</v>
      </c>
      <c r="N144">
        <v>3</v>
      </c>
      <c r="O144">
        <v>6.7</v>
      </c>
      <c r="P144">
        <v>6.4</v>
      </c>
      <c r="Q144">
        <v>17.399999999999999</v>
      </c>
      <c r="R144">
        <v>20.5</v>
      </c>
      <c r="S144">
        <v>5.9</v>
      </c>
      <c r="T144">
        <v>9.6</v>
      </c>
      <c r="U144">
        <v>6.6</v>
      </c>
      <c r="V144">
        <v>1.1000000000000001</v>
      </c>
      <c r="W144">
        <v>0.4</v>
      </c>
      <c r="X144">
        <v>39.6</v>
      </c>
      <c r="Y144">
        <v>40</v>
      </c>
    </row>
    <row r="145" spans="4:25" x14ac:dyDescent="0.25">
      <c r="D145" t="s">
        <v>416</v>
      </c>
      <c r="E145" t="s">
        <v>417</v>
      </c>
      <c r="F145" t="s">
        <v>75</v>
      </c>
      <c r="G145">
        <v>100</v>
      </c>
      <c r="H145">
        <v>5.8</v>
      </c>
      <c r="I145">
        <v>4</v>
      </c>
      <c r="J145">
        <v>2.2000000000000002</v>
      </c>
      <c r="K145">
        <v>7</v>
      </c>
      <c r="L145">
        <v>1.7</v>
      </c>
      <c r="M145">
        <v>2.9</v>
      </c>
      <c r="N145">
        <v>3</v>
      </c>
      <c r="O145">
        <v>5.7</v>
      </c>
      <c r="P145">
        <v>6.6</v>
      </c>
      <c r="Q145">
        <v>19.8</v>
      </c>
      <c r="R145">
        <v>20.100000000000001</v>
      </c>
      <c r="S145">
        <v>5.8</v>
      </c>
      <c r="T145">
        <v>8.8000000000000007</v>
      </c>
      <c r="U145">
        <v>5.4</v>
      </c>
      <c r="V145">
        <v>0.8</v>
      </c>
      <c r="W145">
        <v>0.3</v>
      </c>
      <c r="X145">
        <v>38.4</v>
      </c>
      <c r="Y145">
        <v>39</v>
      </c>
    </row>
    <row r="146" spans="4:25" x14ac:dyDescent="0.25">
      <c r="D146" t="s">
        <v>418</v>
      </c>
      <c r="E146" t="s">
        <v>419</v>
      </c>
      <c r="F146" t="s">
        <v>11</v>
      </c>
      <c r="G146">
        <v>100</v>
      </c>
      <c r="H146">
        <v>5.0999999999999996</v>
      </c>
      <c r="I146">
        <v>3.9</v>
      </c>
      <c r="J146">
        <v>2.2999999999999998</v>
      </c>
      <c r="K146">
        <v>7</v>
      </c>
      <c r="L146">
        <v>1.4</v>
      </c>
      <c r="M146">
        <v>2.1</v>
      </c>
      <c r="N146">
        <v>1.6</v>
      </c>
      <c r="O146">
        <v>2.8</v>
      </c>
      <c r="P146">
        <v>4.8</v>
      </c>
      <c r="Q146">
        <v>18.600000000000001</v>
      </c>
      <c r="R146">
        <v>26</v>
      </c>
      <c r="S146">
        <v>8</v>
      </c>
      <c r="T146">
        <v>9.5</v>
      </c>
      <c r="U146">
        <v>5.4</v>
      </c>
      <c r="V146">
        <v>0.8</v>
      </c>
      <c r="W146">
        <v>0.6</v>
      </c>
      <c r="X146">
        <v>41.6</v>
      </c>
      <c r="Y146">
        <v>45</v>
      </c>
    </row>
    <row r="147" spans="4:25" x14ac:dyDescent="0.25">
      <c r="D147" t="s">
        <v>420</v>
      </c>
      <c r="E147" t="s">
        <v>421</v>
      </c>
      <c r="F147" t="s">
        <v>11</v>
      </c>
      <c r="G147">
        <v>100</v>
      </c>
      <c r="H147">
        <v>9.6</v>
      </c>
      <c r="I147">
        <v>4.8</v>
      </c>
      <c r="J147">
        <v>1.8</v>
      </c>
      <c r="K147">
        <v>10.199999999999999</v>
      </c>
      <c r="L147">
        <v>1.2</v>
      </c>
      <c r="M147">
        <v>4.8</v>
      </c>
      <c r="N147">
        <v>1.8</v>
      </c>
      <c r="O147">
        <v>3.6</v>
      </c>
      <c r="P147">
        <v>6</v>
      </c>
      <c r="Q147">
        <v>20.5</v>
      </c>
      <c r="R147">
        <v>24.1</v>
      </c>
      <c r="S147">
        <v>6</v>
      </c>
      <c r="T147">
        <v>3.6</v>
      </c>
      <c r="U147">
        <v>1.8</v>
      </c>
      <c r="V147">
        <v>0</v>
      </c>
      <c r="W147">
        <v>0</v>
      </c>
      <c r="X147">
        <v>33.799999999999997</v>
      </c>
      <c r="Y147">
        <v>38</v>
      </c>
    </row>
    <row r="148" spans="4:25" x14ac:dyDescent="0.25">
      <c r="D148" t="s">
        <v>422</v>
      </c>
      <c r="E148" t="s">
        <v>423</v>
      </c>
      <c r="F148" t="s">
        <v>11</v>
      </c>
      <c r="G148">
        <v>100</v>
      </c>
      <c r="H148">
        <v>1.9</v>
      </c>
      <c r="I148">
        <v>3.2</v>
      </c>
      <c r="J148">
        <v>0</v>
      </c>
      <c r="K148">
        <v>3.2</v>
      </c>
      <c r="L148">
        <v>0</v>
      </c>
      <c r="M148">
        <v>0</v>
      </c>
      <c r="N148">
        <v>1.9</v>
      </c>
      <c r="O148">
        <v>8.9</v>
      </c>
      <c r="P148">
        <v>8.1999999999999993</v>
      </c>
      <c r="Q148">
        <v>10.8</v>
      </c>
      <c r="R148">
        <v>33.5</v>
      </c>
      <c r="S148">
        <v>7</v>
      </c>
      <c r="T148">
        <v>19</v>
      </c>
      <c r="U148">
        <v>1.3</v>
      </c>
      <c r="V148">
        <v>0</v>
      </c>
      <c r="W148">
        <v>1.3</v>
      </c>
      <c r="X148">
        <v>46.4</v>
      </c>
      <c r="Y148">
        <v>51</v>
      </c>
    </row>
    <row r="149" spans="4:25" x14ac:dyDescent="0.25">
      <c r="D149" t="s">
        <v>424</v>
      </c>
      <c r="E149" t="s">
        <v>425</v>
      </c>
      <c r="F149" t="s">
        <v>11</v>
      </c>
      <c r="G149">
        <v>100</v>
      </c>
      <c r="H149">
        <v>4.7</v>
      </c>
      <c r="I149">
        <v>1.2</v>
      </c>
      <c r="J149">
        <v>0</v>
      </c>
      <c r="K149">
        <v>6.5</v>
      </c>
      <c r="L149">
        <v>1.8</v>
      </c>
      <c r="M149">
        <v>2.4</v>
      </c>
      <c r="N149">
        <v>1.2</v>
      </c>
      <c r="O149">
        <v>3.6</v>
      </c>
      <c r="P149">
        <v>2.4</v>
      </c>
      <c r="Q149">
        <v>13</v>
      </c>
      <c r="R149">
        <v>23.1</v>
      </c>
      <c r="S149">
        <v>10.1</v>
      </c>
      <c r="T149">
        <v>16</v>
      </c>
      <c r="U149">
        <v>12.4</v>
      </c>
      <c r="V149">
        <v>0.6</v>
      </c>
      <c r="W149">
        <v>1.2</v>
      </c>
      <c r="X149">
        <v>49.6</v>
      </c>
      <c r="Y149">
        <v>55</v>
      </c>
    </row>
    <row r="150" spans="4:25" x14ac:dyDescent="0.25">
      <c r="D150" t="s">
        <v>426</v>
      </c>
      <c r="E150" t="s">
        <v>427</v>
      </c>
      <c r="F150" t="s">
        <v>11</v>
      </c>
      <c r="G150">
        <v>100</v>
      </c>
      <c r="H150">
        <v>5.7</v>
      </c>
      <c r="I150">
        <v>3.2</v>
      </c>
      <c r="J150">
        <v>2.4</v>
      </c>
      <c r="K150">
        <v>5.5</v>
      </c>
      <c r="L150">
        <v>1.2</v>
      </c>
      <c r="M150">
        <v>2.5</v>
      </c>
      <c r="N150">
        <v>2.2999999999999998</v>
      </c>
      <c r="O150">
        <v>5.2</v>
      </c>
      <c r="P150">
        <v>7.7</v>
      </c>
      <c r="Q150">
        <v>20.9</v>
      </c>
      <c r="R150">
        <v>19.7</v>
      </c>
      <c r="S150">
        <v>6.8</v>
      </c>
      <c r="T150">
        <v>10.3</v>
      </c>
      <c r="U150">
        <v>5</v>
      </c>
      <c r="V150">
        <v>1</v>
      </c>
      <c r="W150">
        <v>0.5</v>
      </c>
      <c r="X150">
        <v>40.1</v>
      </c>
      <c r="Y150">
        <v>40</v>
      </c>
    </row>
    <row r="151" spans="4:25" x14ac:dyDescent="0.25">
      <c r="D151" t="s">
        <v>426</v>
      </c>
      <c r="E151" t="s">
        <v>428</v>
      </c>
      <c r="F151" t="s">
        <v>75</v>
      </c>
      <c r="G151">
        <v>100</v>
      </c>
      <c r="H151">
        <v>5.4</v>
      </c>
      <c r="I151">
        <v>3</v>
      </c>
      <c r="J151">
        <v>2.4</v>
      </c>
      <c r="K151">
        <v>5.4</v>
      </c>
      <c r="L151">
        <v>1.2</v>
      </c>
      <c r="M151">
        <v>2.4</v>
      </c>
      <c r="N151">
        <v>2.1</v>
      </c>
      <c r="O151">
        <v>5.4</v>
      </c>
      <c r="P151">
        <v>7.1</v>
      </c>
      <c r="Q151">
        <v>20.7</v>
      </c>
      <c r="R151">
        <v>20.8</v>
      </c>
      <c r="S151">
        <v>6.9</v>
      </c>
      <c r="T151">
        <v>10.5</v>
      </c>
      <c r="U151">
        <v>5.2</v>
      </c>
      <c r="V151">
        <v>0.9</v>
      </c>
      <c r="W151">
        <v>0.5</v>
      </c>
      <c r="X151">
        <v>40.700000000000003</v>
      </c>
      <c r="Y151">
        <v>41</v>
      </c>
    </row>
    <row r="152" spans="4:25" x14ac:dyDescent="0.25">
      <c r="D152" t="s">
        <v>429</v>
      </c>
      <c r="E152" t="s">
        <v>430</v>
      </c>
      <c r="F152" t="s">
        <v>11</v>
      </c>
      <c r="G152">
        <v>100</v>
      </c>
      <c r="H152">
        <v>2.4</v>
      </c>
      <c r="I152">
        <v>3.8</v>
      </c>
      <c r="J152">
        <v>1.7</v>
      </c>
      <c r="K152">
        <v>7</v>
      </c>
      <c r="L152">
        <v>1.4</v>
      </c>
      <c r="M152">
        <v>1</v>
      </c>
      <c r="N152">
        <v>2.4</v>
      </c>
      <c r="O152">
        <v>2.8</v>
      </c>
      <c r="P152">
        <v>1.7</v>
      </c>
      <c r="Q152">
        <v>18.5</v>
      </c>
      <c r="R152">
        <v>28.9</v>
      </c>
      <c r="S152">
        <v>9.1</v>
      </c>
      <c r="T152">
        <v>10.1</v>
      </c>
      <c r="U152">
        <v>7</v>
      </c>
      <c r="V152">
        <v>1.4</v>
      </c>
      <c r="W152">
        <v>0.7</v>
      </c>
      <c r="X152">
        <v>45.2</v>
      </c>
      <c r="Y152">
        <v>47</v>
      </c>
    </row>
    <row r="153" spans="4:25" x14ac:dyDescent="0.25">
      <c r="D153" t="s">
        <v>431</v>
      </c>
      <c r="E153" t="s">
        <v>432</v>
      </c>
      <c r="F153" t="s">
        <v>11</v>
      </c>
      <c r="G153" t="s">
        <v>18</v>
      </c>
      <c r="H153" t="s">
        <v>18</v>
      </c>
      <c r="I153" t="s">
        <v>18</v>
      </c>
      <c r="J153" t="s">
        <v>18</v>
      </c>
      <c r="K153" t="s">
        <v>18</v>
      </c>
      <c r="L153" t="s">
        <v>18</v>
      </c>
      <c r="M153" t="s">
        <v>18</v>
      </c>
      <c r="N153" t="s">
        <v>18</v>
      </c>
      <c r="O153" t="s">
        <v>18</v>
      </c>
      <c r="P153" t="s">
        <v>18</v>
      </c>
      <c r="Q153" t="s">
        <v>18</v>
      </c>
      <c r="R153" t="s">
        <v>18</v>
      </c>
      <c r="S153" t="s">
        <v>18</v>
      </c>
      <c r="T153" t="s">
        <v>18</v>
      </c>
      <c r="U153" t="s">
        <v>18</v>
      </c>
      <c r="V153" t="s">
        <v>18</v>
      </c>
      <c r="W153" t="s">
        <v>18</v>
      </c>
      <c r="X153" t="s">
        <v>18</v>
      </c>
      <c r="Y153" t="s">
        <v>18</v>
      </c>
    </row>
    <row r="154" spans="4:25" x14ac:dyDescent="0.25">
      <c r="D154" t="s">
        <v>433</v>
      </c>
      <c r="E154" t="s">
        <v>434</v>
      </c>
      <c r="F154" t="s">
        <v>11</v>
      </c>
      <c r="G154">
        <v>100</v>
      </c>
      <c r="H154">
        <v>6.7</v>
      </c>
      <c r="I154">
        <v>3.2</v>
      </c>
      <c r="J154">
        <v>1.9</v>
      </c>
      <c r="K154">
        <v>5.3</v>
      </c>
      <c r="L154">
        <v>1.2</v>
      </c>
      <c r="M154">
        <v>2.4</v>
      </c>
      <c r="N154">
        <v>2.6</v>
      </c>
      <c r="O154">
        <v>6</v>
      </c>
      <c r="P154">
        <v>7.2</v>
      </c>
      <c r="Q154">
        <v>20.3</v>
      </c>
      <c r="R154">
        <v>20.100000000000001</v>
      </c>
      <c r="S154">
        <v>5.7</v>
      </c>
      <c r="T154">
        <v>8.5</v>
      </c>
      <c r="U154">
        <v>6.7</v>
      </c>
      <c r="V154">
        <v>1.6</v>
      </c>
      <c r="W154">
        <v>0.6</v>
      </c>
      <c r="X154">
        <v>40</v>
      </c>
      <c r="Y154">
        <v>40</v>
      </c>
    </row>
    <row r="155" spans="4:25" x14ac:dyDescent="0.25">
      <c r="D155" t="s">
        <v>433</v>
      </c>
      <c r="E155" t="s">
        <v>435</v>
      </c>
      <c r="F155" t="s">
        <v>75</v>
      </c>
      <c r="G155">
        <v>100</v>
      </c>
      <c r="H155">
        <v>6</v>
      </c>
      <c r="I155">
        <v>2.8</v>
      </c>
      <c r="J155">
        <v>1.7</v>
      </c>
      <c r="K155">
        <v>4.8</v>
      </c>
      <c r="L155">
        <v>1.1000000000000001</v>
      </c>
      <c r="M155">
        <v>2.1</v>
      </c>
      <c r="N155">
        <v>2</v>
      </c>
      <c r="O155">
        <v>5.2</v>
      </c>
      <c r="P155">
        <v>6.4</v>
      </c>
      <c r="Q155">
        <v>20.8</v>
      </c>
      <c r="R155">
        <v>22.1</v>
      </c>
      <c r="S155">
        <v>5.7</v>
      </c>
      <c r="T155">
        <v>9.5</v>
      </c>
      <c r="U155">
        <v>7.5</v>
      </c>
      <c r="V155">
        <v>1.6</v>
      </c>
      <c r="W155">
        <v>0.7</v>
      </c>
      <c r="X155">
        <v>42</v>
      </c>
      <c r="Y155">
        <v>42</v>
      </c>
    </row>
    <row r="156" spans="4:25" x14ac:dyDescent="0.25">
      <c r="D156" t="s">
        <v>436</v>
      </c>
      <c r="E156" t="s">
        <v>437</v>
      </c>
      <c r="F156" t="s">
        <v>11</v>
      </c>
      <c r="G156">
        <v>100</v>
      </c>
      <c r="H156">
        <v>3.1</v>
      </c>
      <c r="I156">
        <v>2.1</v>
      </c>
      <c r="J156">
        <v>1.7</v>
      </c>
      <c r="K156">
        <v>5.2</v>
      </c>
      <c r="L156">
        <v>1.4</v>
      </c>
      <c r="M156">
        <v>2.4</v>
      </c>
      <c r="N156">
        <v>2.4</v>
      </c>
      <c r="O156">
        <v>5</v>
      </c>
      <c r="P156">
        <v>4.5</v>
      </c>
      <c r="Q156">
        <v>15.8</v>
      </c>
      <c r="R156">
        <v>29</v>
      </c>
      <c r="S156">
        <v>8.9</v>
      </c>
      <c r="T156">
        <v>11.6</v>
      </c>
      <c r="U156">
        <v>5.5</v>
      </c>
      <c r="V156">
        <v>1.3</v>
      </c>
      <c r="W156">
        <v>0.1</v>
      </c>
      <c r="X156">
        <v>44.5</v>
      </c>
      <c r="Y156">
        <v>48</v>
      </c>
    </row>
    <row r="157" spans="4:25" x14ac:dyDescent="0.25">
      <c r="D157" t="s">
        <v>438</v>
      </c>
      <c r="E157" t="s">
        <v>439</v>
      </c>
      <c r="F157" t="s">
        <v>11</v>
      </c>
      <c r="G157">
        <v>100</v>
      </c>
      <c r="H157">
        <v>5.4</v>
      </c>
      <c r="I157">
        <v>3.5</v>
      </c>
      <c r="J157">
        <v>2.1</v>
      </c>
      <c r="K157">
        <v>5.2</v>
      </c>
      <c r="L157">
        <v>1.2</v>
      </c>
      <c r="M157">
        <v>2.1</v>
      </c>
      <c r="N157">
        <v>1.5</v>
      </c>
      <c r="O157">
        <v>4.0999999999999996</v>
      </c>
      <c r="P157">
        <v>4</v>
      </c>
      <c r="Q157">
        <v>19.100000000000001</v>
      </c>
      <c r="R157">
        <v>21.1</v>
      </c>
      <c r="S157">
        <v>8.3000000000000007</v>
      </c>
      <c r="T157">
        <v>12.8</v>
      </c>
      <c r="U157">
        <v>7</v>
      </c>
      <c r="V157">
        <v>1.7</v>
      </c>
      <c r="W157">
        <v>1</v>
      </c>
      <c r="X157">
        <v>44</v>
      </c>
      <c r="Y157">
        <v>46</v>
      </c>
    </row>
    <row r="158" spans="4:25" x14ac:dyDescent="0.25">
      <c r="D158" t="s">
        <v>438</v>
      </c>
      <c r="E158" t="s">
        <v>440</v>
      </c>
      <c r="F158" t="s">
        <v>75</v>
      </c>
      <c r="G158">
        <v>100</v>
      </c>
      <c r="H158">
        <v>5.0999999999999996</v>
      </c>
      <c r="I158">
        <v>3.4</v>
      </c>
      <c r="J158">
        <v>1.9</v>
      </c>
      <c r="K158">
        <v>5.2</v>
      </c>
      <c r="L158">
        <v>1.3</v>
      </c>
      <c r="M158">
        <v>2.2999999999999998</v>
      </c>
      <c r="N158">
        <v>1.5</v>
      </c>
      <c r="O158">
        <v>4.2</v>
      </c>
      <c r="P158">
        <v>4.2</v>
      </c>
      <c r="Q158">
        <v>19</v>
      </c>
      <c r="R158">
        <v>22</v>
      </c>
      <c r="S158">
        <v>8.6</v>
      </c>
      <c r="T158">
        <v>12.5</v>
      </c>
      <c r="U158">
        <v>6.4</v>
      </c>
      <c r="V158">
        <v>1.6</v>
      </c>
      <c r="W158">
        <v>1</v>
      </c>
      <c r="X158">
        <v>43.8</v>
      </c>
      <c r="Y158">
        <v>46</v>
      </c>
    </row>
    <row r="159" spans="4:25" x14ac:dyDescent="0.25">
      <c r="D159" t="s">
        <v>441</v>
      </c>
      <c r="E159" t="s">
        <v>442</v>
      </c>
      <c r="F159" t="s">
        <v>11</v>
      </c>
      <c r="G159">
        <v>100</v>
      </c>
      <c r="H159">
        <v>7.6</v>
      </c>
      <c r="I159">
        <v>3.5</v>
      </c>
      <c r="J159">
        <v>2.2999999999999998</v>
      </c>
      <c r="K159">
        <v>5.7</v>
      </c>
      <c r="L159">
        <v>1.2</v>
      </c>
      <c r="M159">
        <v>2.2999999999999998</v>
      </c>
      <c r="N159">
        <v>3.1</v>
      </c>
      <c r="O159">
        <v>5</v>
      </c>
      <c r="P159">
        <v>7</v>
      </c>
      <c r="Q159">
        <v>22.1</v>
      </c>
      <c r="R159">
        <v>20.5</v>
      </c>
      <c r="S159">
        <v>7.1</v>
      </c>
      <c r="T159">
        <v>7.5</v>
      </c>
      <c r="U159">
        <v>4.0999999999999996</v>
      </c>
      <c r="V159">
        <v>0.8</v>
      </c>
      <c r="W159">
        <v>0.2</v>
      </c>
      <c r="X159">
        <v>37.700000000000003</v>
      </c>
      <c r="Y159">
        <v>38</v>
      </c>
    </row>
    <row r="160" spans="4:25" x14ac:dyDescent="0.25">
      <c r="D160" t="s">
        <v>443</v>
      </c>
      <c r="E160" t="s">
        <v>444</v>
      </c>
      <c r="F160" t="s">
        <v>11</v>
      </c>
      <c r="G160">
        <v>100</v>
      </c>
      <c r="H160">
        <v>4.2</v>
      </c>
      <c r="I160">
        <v>1.7</v>
      </c>
      <c r="J160">
        <v>0</v>
      </c>
      <c r="K160">
        <v>4.2</v>
      </c>
      <c r="L160">
        <v>1.7</v>
      </c>
      <c r="M160">
        <v>2.5</v>
      </c>
      <c r="N160">
        <v>0.8</v>
      </c>
      <c r="O160">
        <v>5.0999999999999996</v>
      </c>
      <c r="P160">
        <v>4.2</v>
      </c>
      <c r="Q160">
        <v>22</v>
      </c>
      <c r="R160">
        <v>28</v>
      </c>
      <c r="S160">
        <v>6.8</v>
      </c>
      <c r="T160">
        <v>11</v>
      </c>
      <c r="U160">
        <v>6.8</v>
      </c>
      <c r="V160">
        <v>0.8</v>
      </c>
      <c r="W160">
        <v>0</v>
      </c>
      <c r="X160">
        <v>44.8</v>
      </c>
      <c r="Y160">
        <v>46.5</v>
      </c>
    </row>
    <row r="161" spans="4:25" x14ac:dyDescent="0.25">
      <c r="D161" t="s">
        <v>445</v>
      </c>
      <c r="E161" t="s">
        <v>446</v>
      </c>
      <c r="F161" t="s">
        <v>75</v>
      </c>
      <c r="G161">
        <v>100</v>
      </c>
      <c r="H161">
        <v>5.7</v>
      </c>
      <c r="I161">
        <v>3.4</v>
      </c>
      <c r="J161">
        <v>2.2000000000000002</v>
      </c>
      <c r="K161">
        <v>5.7</v>
      </c>
      <c r="L161">
        <v>1.1000000000000001</v>
      </c>
      <c r="M161">
        <v>2.1</v>
      </c>
      <c r="N161">
        <v>2.1</v>
      </c>
      <c r="O161">
        <v>4.5</v>
      </c>
      <c r="P161">
        <v>6</v>
      </c>
      <c r="Q161">
        <v>20.3</v>
      </c>
      <c r="R161">
        <v>21.9</v>
      </c>
      <c r="S161">
        <v>7.5</v>
      </c>
      <c r="T161">
        <v>10</v>
      </c>
      <c r="U161">
        <v>5.8</v>
      </c>
      <c r="V161">
        <v>1.2</v>
      </c>
      <c r="W161">
        <v>0.5</v>
      </c>
      <c r="X161">
        <v>41.2</v>
      </c>
      <c r="Y161">
        <v>42</v>
      </c>
    </row>
    <row r="162" spans="4:25" x14ac:dyDescent="0.25">
      <c r="D162" t="s">
        <v>447</v>
      </c>
      <c r="E162" t="s">
        <v>448</v>
      </c>
      <c r="F162" t="s">
        <v>11</v>
      </c>
      <c r="G162">
        <v>100</v>
      </c>
      <c r="H162">
        <v>5</v>
      </c>
      <c r="I162">
        <v>3</v>
      </c>
      <c r="J162">
        <v>2.2999999999999998</v>
      </c>
      <c r="K162">
        <v>5.3</v>
      </c>
      <c r="L162">
        <v>1.1000000000000001</v>
      </c>
      <c r="M162">
        <v>2</v>
      </c>
      <c r="N162">
        <v>1.8</v>
      </c>
      <c r="O162">
        <v>4.9000000000000004</v>
      </c>
      <c r="P162">
        <v>6.1</v>
      </c>
      <c r="Q162">
        <v>19.600000000000001</v>
      </c>
      <c r="R162">
        <v>22.1</v>
      </c>
      <c r="S162">
        <v>7.4</v>
      </c>
      <c r="T162">
        <v>10</v>
      </c>
      <c r="U162">
        <v>7.1</v>
      </c>
      <c r="V162">
        <v>1.6</v>
      </c>
      <c r="W162">
        <v>0.5</v>
      </c>
      <c r="X162">
        <v>42.4</v>
      </c>
      <c r="Y162">
        <v>44</v>
      </c>
    </row>
    <row r="163" spans="4:25" x14ac:dyDescent="0.25">
      <c r="D163" t="s">
        <v>449</v>
      </c>
      <c r="E163" t="s">
        <v>450</v>
      </c>
      <c r="F163" t="s">
        <v>11</v>
      </c>
      <c r="G163">
        <v>100</v>
      </c>
      <c r="H163">
        <v>6.3</v>
      </c>
      <c r="I163">
        <v>3.3</v>
      </c>
      <c r="J163">
        <v>1.9</v>
      </c>
      <c r="K163">
        <v>5.5</v>
      </c>
      <c r="L163">
        <v>1</v>
      </c>
      <c r="M163">
        <v>2.2999999999999998</v>
      </c>
      <c r="N163">
        <v>2.6</v>
      </c>
      <c r="O163">
        <v>6</v>
      </c>
      <c r="P163">
        <v>6.6</v>
      </c>
      <c r="Q163">
        <v>17.600000000000001</v>
      </c>
      <c r="R163">
        <v>20.5</v>
      </c>
      <c r="S163">
        <v>7.3</v>
      </c>
      <c r="T163">
        <v>9.5</v>
      </c>
      <c r="U163">
        <v>6.8</v>
      </c>
      <c r="V163">
        <v>1.8</v>
      </c>
      <c r="W163">
        <v>0.9</v>
      </c>
      <c r="X163">
        <v>41.4</v>
      </c>
      <c r="Y163">
        <v>42</v>
      </c>
    </row>
    <row r="164" spans="4:25" x14ac:dyDescent="0.25">
      <c r="D164" t="s">
        <v>451</v>
      </c>
      <c r="E164" t="s">
        <v>452</v>
      </c>
      <c r="F164" t="s">
        <v>75</v>
      </c>
      <c r="G164">
        <v>100</v>
      </c>
      <c r="H164">
        <v>6.7</v>
      </c>
      <c r="I164">
        <v>3.7</v>
      </c>
      <c r="J164">
        <v>2.2000000000000002</v>
      </c>
      <c r="K164">
        <v>6.9</v>
      </c>
      <c r="L164">
        <v>1.4</v>
      </c>
      <c r="M164">
        <v>2.9</v>
      </c>
      <c r="N164">
        <v>2.8</v>
      </c>
      <c r="O164">
        <v>5.5</v>
      </c>
      <c r="P164">
        <v>5.3</v>
      </c>
      <c r="Q164">
        <v>18.8</v>
      </c>
      <c r="R164">
        <v>21.5</v>
      </c>
      <c r="S164">
        <v>7.6</v>
      </c>
      <c r="T164">
        <v>8.6999999999999993</v>
      </c>
      <c r="U164">
        <v>4.7</v>
      </c>
      <c r="V164">
        <v>1</v>
      </c>
      <c r="W164">
        <v>0.5</v>
      </c>
      <c r="X164">
        <v>39.1</v>
      </c>
      <c r="Y164">
        <v>40</v>
      </c>
    </row>
    <row r="165" spans="4:25" x14ac:dyDescent="0.25">
      <c r="D165" t="s">
        <v>453</v>
      </c>
      <c r="E165" t="s">
        <v>454</v>
      </c>
      <c r="F165" t="s">
        <v>75</v>
      </c>
      <c r="G165">
        <v>100</v>
      </c>
      <c r="H165">
        <v>6.1</v>
      </c>
      <c r="I165">
        <v>3.3</v>
      </c>
      <c r="J165">
        <v>1.8</v>
      </c>
      <c r="K165">
        <v>4.9000000000000004</v>
      </c>
      <c r="L165">
        <v>0.8</v>
      </c>
      <c r="M165">
        <v>2.2000000000000002</v>
      </c>
      <c r="N165">
        <v>2.2999999999999998</v>
      </c>
      <c r="O165">
        <v>6</v>
      </c>
      <c r="P165">
        <v>6.6</v>
      </c>
      <c r="Q165">
        <v>18</v>
      </c>
      <c r="R165">
        <v>20.9</v>
      </c>
      <c r="S165">
        <v>7</v>
      </c>
      <c r="T165">
        <v>9.9</v>
      </c>
      <c r="U165">
        <v>7.2</v>
      </c>
      <c r="V165">
        <v>2</v>
      </c>
      <c r="W165">
        <v>1.1000000000000001</v>
      </c>
      <c r="X165">
        <v>42.2</v>
      </c>
      <c r="Y165">
        <v>43</v>
      </c>
    </row>
    <row r="166" spans="4:25" x14ac:dyDescent="0.25">
      <c r="D166" t="s">
        <v>455</v>
      </c>
      <c r="E166" t="s">
        <v>456</v>
      </c>
      <c r="F166" t="s">
        <v>11</v>
      </c>
      <c r="G166">
        <v>100</v>
      </c>
      <c r="H166">
        <v>5.5</v>
      </c>
      <c r="I166">
        <v>2.7</v>
      </c>
      <c r="J166">
        <v>2.1</v>
      </c>
      <c r="K166">
        <v>5.8</v>
      </c>
      <c r="L166">
        <v>1.5</v>
      </c>
      <c r="M166">
        <v>3</v>
      </c>
      <c r="N166">
        <v>1.7</v>
      </c>
      <c r="O166">
        <v>3.9</v>
      </c>
      <c r="P166">
        <v>4.3</v>
      </c>
      <c r="Q166">
        <v>15.5</v>
      </c>
      <c r="R166">
        <v>23.8</v>
      </c>
      <c r="S166">
        <v>8.3000000000000007</v>
      </c>
      <c r="T166">
        <v>10.7</v>
      </c>
      <c r="U166">
        <v>7.7</v>
      </c>
      <c r="V166">
        <v>1.8</v>
      </c>
      <c r="W166">
        <v>1.8</v>
      </c>
      <c r="X166">
        <v>44.3</v>
      </c>
      <c r="Y166">
        <v>47</v>
      </c>
    </row>
    <row r="167" spans="4:25" x14ac:dyDescent="0.25">
      <c r="D167" t="s">
        <v>457</v>
      </c>
      <c r="E167" t="s">
        <v>458</v>
      </c>
      <c r="F167" t="s">
        <v>11</v>
      </c>
      <c r="G167">
        <v>100</v>
      </c>
      <c r="H167">
        <v>6.5</v>
      </c>
      <c r="I167">
        <v>3.6</v>
      </c>
      <c r="J167">
        <v>2.5</v>
      </c>
      <c r="K167">
        <v>6.1</v>
      </c>
      <c r="L167">
        <v>1.4</v>
      </c>
      <c r="M167">
        <v>2.7</v>
      </c>
      <c r="N167">
        <v>2.5</v>
      </c>
      <c r="O167">
        <v>6.5</v>
      </c>
      <c r="P167">
        <v>5.4</v>
      </c>
      <c r="Q167">
        <v>19.100000000000001</v>
      </c>
      <c r="R167">
        <v>20.6</v>
      </c>
      <c r="S167">
        <v>5.9</v>
      </c>
      <c r="T167">
        <v>9.6999999999999993</v>
      </c>
      <c r="U167">
        <v>5.7</v>
      </c>
      <c r="V167">
        <v>1.3</v>
      </c>
      <c r="W167">
        <v>0.6</v>
      </c>
      <c r="X167">
        <v>39.5</v>
      </c>
      <c r="Y167">
        <v>40</v>
      </c>
    </row>
    <row r="168" spans="4:25" x14ac:dyDescent="0.25">
      <c r="D168" t="s">
        <v>457</v>
      </c>
      <c r="E168" t="s">
        <v>459</v>
      </c>
      <c r="F168" t="s">
        <v>75</v>
      </c>
      <c r="G168">
        <v>100</v>
      </c>
      <c r="H168">
        <v>6.6</v>
      </c>
      <c r="I168">
        <v>3.6</v>
      </c>
      <c r="J168">
        <v>2.1</v>
      </c>
      <c r="K168">
        <v>5.9</v>
      </c>
      <c r="L168">
        <v>1.3</v>
      </c>
      <c r="M168">
        <v>2.6</v>
      </c>
      <c r="N168">
        <v>2.4</v>
      </c>
      <c r="O168">
        <v>6.6</v>
      </c>
      <c r="P168">
        <v>6.5</v>
      </c>
      <c r="Q168">
        <v>19.600000000000001</v>
      </c>
      <c r="R168">
        <v>20.8</v>
      </c>
      <c r="S168">
        <v>5.9</v>
      </c>
      <c r="T168">
        <v>9.1</v>
      </c>
      <c r="U168">
        <v>5.2</v>
      </c>
      <c r="V168">
        <v>1.3</v>
      </c>
      <c r="W168">
        <v>0.5</v>
      </c>
      <c r="X168">
        <v>39.1</v>
      </c>
      <c r="Y168">
        <v>40</v>
      </c>
    </row>
    <row r="169" spans="4:25" x14ac:dyDescent="0.25">
      <c r="D169" t="s">
        <v>460</v>
      </c>
      <c r="E169" t="s">
        <v>461</v>
      </c>
      <c r="F169" t="s">
        <v>11</v>
      </c>
      <c r="G169">
        <v>100</v>
      </c>
      <c r="H169">
        <v>3.5</v>
      </c>
      <c r="I169">
        <v>1.2</v>
      </c>
      <c r="J169">
        <v>2.2999999999999998</v>
      </c>
      <c r="K169">
        <v>3.5</v>
      </c>
      <c r="L169">
        <v>1.2</v>
      </c>
      <c r="M169">
        <v>2.2999999999999998</v>
      </c>
      <c r="N169">
        <v>0.6</v>
      </c>
      <c r="O169">
        <v>3.5</v>
      </c>
      <c r="P169">
        <v>2.9</v>
      </c>
      <c r="Q169">
        <v>18.7</v>
      </c>
      <c r="R169">
        <v>24.6</v>
      </c>
      <c r="S169">
        <v>15.8</v>
      </c>
      <c r="T169">
        <v>15.8</v>
      </c>
      <c r="U169">
        <v>2.2999999999999998</v>
      </c>
      <c r="V169">
        <v>1.2</v>
      </c>
      <c r="W169">
        <v>0.6</v>
      </c>
      <c r="X169">
        <v>47.3</v>
      </c>
      <c r="Y169">
        <v>53</v>
      </c>
    </row>
    <row r="170" spans="4:25" x14ac:dyDescent="0.25">
      <c r="D170" t="s">
        <v>462</v>
      </c>
      <c r="E170" t="s">
        <v>463</v>
      </c>
      <c r="F170" t="s">
        <v>11</v>
      </c>
      <c r="G170">
        <v>100</v>
      </c>
      <c r="H170">
        <v>7.3</v>
      </c>
      <c r="I170">
        <v>3.9</v>
      </c>
      <c r="J170">
        <v>1.7</v>
      </c>
      <c r="K170">
        <v>5.7</v>
      </c>
      <c r="L170">
        <v>1.5</v>
      </c>
      <c r="M170">
        <v>2.6</v>
      </c>
      <c r="N170">
        <v>2.4</v>
      </c>
      <c r="O170">
        <v>7.4</v>
      </c>
      <c r="P170">
        <v>8.4</v>
      </c>
      <c r="Q170">
        <v>19.399999999999999</v>
      </c>
      <c r="R170">
        <v>20.5</v>
      </c>
      <c r="S170">
        <v>5.7</v>
      </c>
      <c r="T170">
        <v>7.7</v>
      </c>
      <c r="U170">
        <v>4.3</v>
      </c>
      <c r="V170">
        <v>1.1000000000000001</v>
      </c>
      <c r="W170">
        <v>0.4</v>
      </c>
      <c r="X170">
        <v>37.6</v>
      </c>
      <c r="Y170">
        <v>37</v>
      </c>
    </row>
    <row r="171" spans="4:25" x14ac:dyDescent="0.25">
      <c r="D171" t="s">
        <v>464</v>
      </c>
      <c r="E171" t="s">
        <v>465</v>
      </c>
      <c r="F171" t="s">
        <v>11</v>
      </c>
      <c r="G171">
        <v>100</v>
      </c>
      <c r="H171">
        <v>5.8</v>
      </c>
      <c r="I171">
        <v>3.2</v>
      </c>
      <c r="J171">
        <v>1.9</v>
      </c>
      <c r="K171">
        <v>5.6</v>
      </c>
      <c r="L171">
        <v>1.1000000000000001</v>
      </c>
      <c r="M171">
        <v>2.2999999999999998</v>
      </c>
      <c r="N171">
        <v>2.2000000000000002</v>
      </c>
      <c r="O171">
        <v>5.2</v>
      </c>
      <c r="P171">
        <v>6</v>
      </c>
      <c r="Q171">
        <v>19.100000000000001</v>
      </c>
      <c r="R171">
        <v>21.9</v>
      </c>
      <c r="S171">
        <v>7.9</v>
      </c>
      <c r="T171">
        <v>9.8000000000000007</v>
      </c>
      <c r="U171">
        <v>5.8</v>
      </c>
      <c r="V171">
        <v>1.4</v>
      </c>
      <c r="W171">
        <v>0.7</v>
      </c>
      <c r="X171">
        <v>41.6</v>
      </c>
      <c r="Y171">
        <v>43</v>
      </c>
    </row>
    <row r="172" spans="4:25" x14ac:dyDescent="0.25">
      <c r="D172" t="s">
        <v>466</v>
      </c>
      <c r="E172" t="s">
        <v>467</v>
      </c>
      <c r="F172" t="s">
        <v>75</v>
      </c>
      <c r="G172">
        <v>100</v>
      </c>
      <c r="H172">
        <v>6.2</v>
      </c>
      <c r="I172">
        <v>3.2</v>
      </c>
      <c r="J172">
        <v>2</v>
      </c>
      <c r="K172">
        <v>5.7</v>
      </c>
      <c r="L172">
        <v>1</v>
      </c>
      <c r="M172">
        <v>2.4</v>
      </c>
      <c r="N172">
        <v>2</v>
      </c>
      <c r="O172">
        <v>5.3</v>
      </c>
      <c r="P172">
        <v>6.2</v>
      </c>
      <c r="Q172">
        <v>19.3</v>
      </c>
      <c r="R172">
        <v>21.8</v>
      </c>
      <c r="S172">
        <v>7.7</v>
      </c>
      <c r="T172">
        <v>9.4</v>
      </c>
      <c r="U172">
        <v>5.6</v>
      </c>
      <c r="V172">
        <v>1.4</v>
      </c>
      <c r="W172">
        <v>0.6</v>
      </c>
      <c r="X172">
        <v>41</v>
      </c>
      <c r="Y172">
        <v>42</v>
      </c>
    </row>
    <row r="173" spans="4:25" x14ac:dyDescent="0.25">
      <c r="D173" t="s">
        <v>468</v>
      </c>
      <c r="E173" t="s">
        <v>469</v>
      </c>
      <c r="F173" t="s">
        <v>11</v>
      </c>
      <c r="G173">
        <v>100</v>
      </c>
      <c r="H173">
        <v>5.3</v>
      </c>
      <c r="I173">
        <v>3.1</v>
      </c>
      <c r="J173">
        <v>2.4</v>
      </c>
      <c r="K173">
        <v>5.7</v>
      </c>
      <c r="L173">
        <v>1.5</v>
      </c>
      <c r="M173">
        <v>2.8</v>
      </c>
      <c r="N173">
        <v>2.1</v>
      </c>
      <c r="O173">
        <v>3.4</v>
      </c>
      <c r="P173">
        <v>3.7</v>
      </c>
      <c r="Q173">
        <v>17.600000000000001</v>
      </c>
      <c r="R173">
        <v>20.5</v>
      </c>
      <c r="S173">
        <v>8.1999999999999993</v>
      </c>
      <c r="T173">
        <v>13</v>
      </c>
      <c r="U173">
        <v>7.7</v>
      </c>
      <c r="V173">
        <v>1.9</v>
      </c>
      <c r="W173">
        <v>1.1000000000000001</v>
      </c>
      <c r="X173">
        <v>44.4</v>
      </c>
      <c r="Y173">
        <v>47</v>
      </c>
    </row>
    <row r="174" spans="4:25" x14ac:dyDescent="0.25">
      <c r="D174" t="s">
        <v>470</v>
      </c>
      <c r="E174" t="s">
        <v>471</v>
      </c>
      <c r="F174" t="s">
        <v>11</v>
      </c>
      <c r="G174">
        <v>100</v>
      </c>
      <c r="H174">
        <v>4</v>
      </c>
      <c r="I174">
        <v>2.2000000000000002</v>
      </c>
      <c r="J174">
        <v>1.7</v>
      </c>
      <c r="K174">
        <v>4.8</v>
      </c>
      <c r="L174">
        <v>1</v>
      </c>
      <c r="M174">
        <v>2</v>
      </c>
      <c r="N174">
        <v>2.1</v>
      </c>
      <c r="O174">
        <v>4.0999999999999996</v>
      </c>
      <c r="P174">
        <v>3.7</v>
      </c>
      <c r="Q174">
        <v>16.899999999999999</v>
      </c>
      <c r="R174">
        <v>24.7</v>
      </c>
      <c r="S174">
        <v>9.6</v>
      </c>
      <c r="T174">
        <v>13.4</v>
      </c>
      <c r="U174">
        <v>7</v>
      </c>
      <c r="V174">
        <v>1.5</v>
      </c>
      <c r="W174">
        <v>1.3</v>
      </c>
      <c r="X174">
        <v>46.4</v>
      </c>
      <c r="Y174">
        <v>49</v>
      </c>
    </row>
    <row r="175" spans="4:25" x14ac:dyDescent="0.25">
      <c r="D175" t="s">
        <v>472</v>
      </c>
      <c r="E175" t="s">
        <v>473</v>
      </c>
      <c r="F175" t="s">
        <v>11</v>
      </c>
      <c r="G175">
        <v>100</v>
      </c>
      <c r="H175">
        <v>6.5</v>
      </c>
      <c r="I175">
        <v>3.3</v>
      </c>
      <c r="J175">
        <v>2</v>
      </c>
      <c r="K175">
        <v>5.3</v>
      </c>
      <c r="L175">
        <v>1.3</v>
      </c>
      <c r="M175">
        <v>2.4</v>
      </c>
      <c r="N175">
        <v>2.6</v>
      </c>
      <c r="O175">
        <v>6.4</v>
      </c>
      <c r="P175">
        <v>6.5</v>
      </c>
      <c r="Q175">
        <v>19.3</v>
      </c>
      <c r="R175">
        <v>20.7</v>
      </c>
      <c r="S175">
        <v>6.7</v>
      </c>
      <c r="T175">
        <v>9.4</v>
      </c>
      <c r="U175">
        <v>5.5</v>
      </c>
      <c r="V175">
        <v>1.4</v>
      </c>
      <c r="W175">
        <v>0.7</v>
      </c>
      <c r="X175">
        <v>40.200000000000003</v>
      </c>
      <c r="Y175">
        <v>41</v>
      </c>
    </row>
    <row r="176" spans="4:25" x14ac:dyDescent="0.25">
      <c r="D176" t="s">
        <v>472</v>
      </c>
      <c r="E176" t="s">
        <v>474</v>
      </c>
      <c r="F176" t="s">
        <v>75</v>
      </c>
      <c r="G176">
        <v>100</v>
      </c>
      <c r="H176">
        <v>6.6</v>
      </c>
      <c r="I176">
        <v>3.3</v>
      </c>
      <c r="J176">
        <v>1.8</v>
      </c>
      <c r="K176">
        <v>5.5</v>
      </c>
      <c r="L176">
        <v>1.1000000000000001</v>
      </c>
      <c r="M176">
        <v>2.2000000000000002</v>
      </c>
      <c r="N176">
        <v>2.6</v>
      </c>
      <c r="O176">
        <v>6.3</v>
      </c>
      <c r="P176">
        <v>6.2</v>
      </c>
      <c r="Q176">
        <v>19.100000000000001</v>
      </c>
      <c r="R176">
        <v>20.2</v>
      </c>
      <c r="S176">
        <v>6.5</v>
      </c>
      <c r="T176">
        <v>9.4</v>
      </c>
      <c r="U176">
        <v>6.4</v>
      </c>
      <c r="V176">
        <v>1.9</v>
      </c>
      <c r="W176">
        <v>0.8</v>
      </c>
      <c r="X176">
        <v>40.799999999999997</v>
      </c>
      <c r="Y176">
        <v>41</v>
      </c>
    </row>
    <row r="177" spans="4:25" x14ac:dyDescent="0.25">
      <c r="D177" t="s">
        <v>475</v>
      </c>
      <c r="E177" t="s">
        <v>476</v>
      </c>
      <c r="F177" t="s">
        <v>11</v>
      </c>
      <c r="G177">
        <v>100</v>
      </c>
      <c r="H177">
        <v>2.1</v>
      </c>
      <c r="I177">
        <v>1.5</v>
      </c>
      <c r="J177">
        <v>1.3</v>
      </c>
      <c r="K177">
        <v>3.3</v>
      </c>
      <c r="L177">
        <v>0.9</v>
      </c>
      <c r="M177">
        <v>2</v>
      </c>
      <c r="N177">
        <v>17.600000000000001</v>
      </c>
      <c r="O177">
        <v>21.3</v>
      </c>
      <c r="P177">
        <v>2.6</v>
      </c>
      <c r="Q177">
        <v>9.6</v>
      </c>
      <c r="R177">
        <v>17.7</v>
      </c>
      <c r="S177">
        <v>5.3</v>
      </c>
      <c r="T177">
        <v>8.6</v>
      </c>
      <c r="U177">
        <v>5.0999999999999996</v>
      </c>
      <c r="V177">
        <v>0.8</v>
      </c>
      <c r="W177">
        <v>0.3</v>
      </c>
      <c r="X177">
        <v>36.6</v>
      </c>
      <c r="Y177">
        <v>24</v>
      </c>
    </row>
    <row r="178" spans="4:25" x14ac:dyDescent="0.25">
      <c r="D178" t="s">
        <v>477</v>
      </c>
      <c r="E178" t="s">
        <v>478</v>
      </c>
      <c r="F178" t="s">
        <v>11</v>
      </c>
      <c r="G178">
        <v>100</v>
      </c>
      <c r="H178">
        <v>6.3</v>
      </c>
      <c r="I178">
        <v>4.4000000000000004</v>
      </c>
      <c r="J178">
        <v>2.2999999999999998</v>
      </c>
      <c r="K178">
        <v>8</v>
      </c>
      <c r="L178">
        <v>1.3</v>
      </c>
      <c r="M178">
        <v>1.7</v>
      </c>
      <c r="N178">
        <v>2.2999999999999998</v>
      </c>
      <c r="O178">
        <v>5.5</v>
      </c>
      <c r="P178">
        <v>5.9</v>
      </c>
      <c r="Q178">
        <v>19.3</v>
      </c>
      <c r="R178">
        <v>22.3</v>
      </c>
      <c r="S178">
        <v>6.5</v>
      </c>
      <c r="T178">
        <v>8.6</v>
      </c>
      <c r="U178">
        <v>4.5999999999999996</v>
      </c>
      <c r="V178">
        <v>0.8</v>
      </c>
      <c r="W178">
        <v>0.2</v>
      </c>
      <c r="X178">
        <v>38.6</v>
      </c>
      <c r="Y178">
        <v>40</v>
      </c>
    </row>
    <row r="179" spans="4:25" x14ac:dyDescent="0.25">
      <c r="D179" t="s">
        <v>479</v>
      </c>
      <c r="E179" t="s">
        <v>480</v>
      </c>
      <c r="F179" t="s">
        <v>75</v>
      </c>
      <c r="G179">
        <v>100</v>
      </c>
      <c r="H179">
        <v>6</v>
      </c>
      <c r="I179">
        <v>2.9</v>
      </c>
      <c r="J179">
        <v>1.9</v>
      </c>
      <c r="K179">
        <v>5.3</v>
      </c>
      <c r="L179">
        <v>1.5</v>
      </c>
      <c r="M179">
        <v>2.6</v>
      </c>
      <c r="N179">
        <v>2.6</v>
      </c>
      <c r="O179">
        <v>6</v>
      </c>
      <c r="P179">
        <v>5.7</v>
      </c>
      <c r="Q179">
        <v>19.3</v>
      </c>
      <c r="R179">
        <v>22.6</v>
      </c>
      <c r="S179">
        <v>6.7</v>
      </c>
      <c r="T179">
        <v>9.5</v>
      </c>
      <c r="U179">
        <v>5.2</v>
      </c>
      <c r="V179">
        <v>1.5</v>
      </c>
      <c r="W179">
        <v>0.7</v>
      </c>
      <c r="X179">
        <v>40.799999999999997</v>
      </c>
      <c r="Y179">
        <v>42</v>
      </c>
    </row>
    <row r="180" spans="4:25" x14ac:dyDescent="0.25">
      <c r="D180" t="s">
        <v>481</v>
      </c>
      <c r="E180" t="s">
        <v>482</v>
      </c>
      <c r="F180" t="s">
        <v>11</v>
      </c>
      <c r="G180">
        <v>100</v>
      </c>
      <c r="H180">
        <v>6.3</v>
      </c>
      <c r="I180">
        <v>2.8</v>
      </c>
      <c r="J180">
        <v>1.9</v>
      </c>
      <c r="K180">
        <v>5.0999999999999996</v>
      </c>
      <c r="L180">
        <v>1</v>
      </c>
      <c r="M180">
        <v>1.6</v>
      </c>
      <c r="N180">
        <v>3</v>
      </c>
      <c r="O180">
        <v>6.5</v>
      </c>
      <c r="P180">
        <v>6.3</v>
      </c>
      <c r="Q180">
        <v>20.9</v>
      </c>
      <c r="R180">
        <v>19.5</v>
      </c>
      <c r="S180">
        <v>6.8</v>
      </c>
      <c r="T180">
        <v>10.5</v>
      </c>
      <c r="U180">
        <v>6.2</v>
      </c>
      <c r="V180">
        <v>1.1000000000000001</v>
      </c>
      <c r="W180">
        <v>0.4</v>
      </c>
      <c r="X180">
        <v>40.700000000000003</v>
      </c>
      <c r="Y180">
        <v>41</v>
      </c>
    </row>
    <row r="181" spans="4:25" x14ac:dyDescent="0.25">
      <c r="D181" t="s">
        <v>481</v>
      </c>
      <c r="E181" t="s">
        <v>483</v>
      </c>
      <c r="F181" t="s">
        <v>75</v>
      </c>
      <c r="G181">
        <v>100</v>
      </c>
      <c r="H181">
        <v>6.2</v>
      </c>
      <c r="I181">
        <v>3.2</v>
      </c>
      <c r="J181">
        <v>2</v>
      </c>
      <c r="K181">
        <v>5.4</v>
      </c>
      <c r="L181">
        <v>1.1000000000000001</v>
      </c>
      <c r="M181">
        <v>2.2000000000000002</v>
      </c>
      <c r="N181">
        <v>3</v>
      </c>
      <c r="O181">
        <v>6</v>
      </c>
      <c r="P181">
        <v>6.1</v>
      </c>
      <c r="Q181">
        <v>19.8</v>
      </c>
      <c r="R181">
        <v>19.2</v>
      </c>
      <c r="S181">
        <v>6.9</v>
      </c>
      <c r="T181">
        <v>10.3</v>
      </c>
      <c r="U181">
        <v>6.2</v>
      </c>
      <c r="V181">
        <v>1.6</v>
      </c>
      <c r="W181">
        <v>0.8</v>
      </c>
      <c r="X181">
        <v>40.9</v>
      </c>
      <c r="Y181">
        <v>41</v>
      </c>
    </row>
    <row r="182" spans="4:25" x14ac:dyDescent="0.25">
      <c r="D182" t="s">
        <v>484</v>
      </c>
      <c r="E182" t="s">
        <v>485</v>
      </c>
      <c r="F182" t="s">
        <v>11</v>
      </c>
      <c r="G182">
        <v>100</v>
      </c>
      <c r="H182">
        <v>6.8</v>
      </c>
      <c r="I182">
        <v>4.2</v>
      </c>
      <c r="J182">
        <v>2.4</v>
      </c>
      <c r="K182">
        <v>5.6</v>
      </c>
      <c r="L182">
        <v>1.2</v>
      </c>
      <c r="M182">
        <v>2.6</v>
      </c>
      <c r="N182">
        <v>2.5</v>
      </c>
      <c r="O182">
        <v>5.2</v>
      </c>
      <c r="P182">
        <v>6</v>
      </c>
      <c r="Q182">
        <v>19.2</v>
      </c>
      <c r="R182">
        <v>18.7</v>
      </c>
      <c r="S182">
        <v>6.3</v>
      </c>
      <c r="T182">
        <v>9.8000000000000007</v>
      </c>
      <c r="U182">
        <v>6.7</v>
      </c>
      <c r="V182">
        <v>1.5</v>
      </c>
      <c r="W182">
        <v>1.3</v>
      </c>
      <c r="X182">
        <v>40.5</v>
      </c>
      <c r="Y182">
        <v>41</v>
      </c>
    </row>
    <row r="183" spans="4:25" x14ac:dyDescent="0.25">
      <c r="D183" t="s">
        <v>486</v>
      </c>
      <c r="E183" t="s">
        <v>487</v>
      </c>
      <c r="F183" t="s">
        <v>11</v>
      </c>
      <c r="G183">
        <v>100</v>
      </c>
      <c r="H183">
        <v>5.5</v>
      </c>
      <c r="I183">
        <v>3.6</v>
      </c>
      <c r="J183">
        <v>1.9</v>
      </c>
      <c r="K183">
        <v>5.5</v>
      </c>
      <c r="L183">
        <v>1.3</v>
      </c>
      <c r="M183">
        <v>2.5</v>
      </c>
      <c r="N183">
        <v>2.4</v>
      </c>
      <c r="O183">
        <v>5.7</v>
      </c>
      <c r="P183">
        <v>5.9</v>
      </c>
      <c r="Q183">
        <v>18.3</v>
      </c>
      <c r="R183">
        <v>23</v>
      </c>
      <c r="S183">
        <v>6.6</v>
      </c>
      <c r="T183">
        <v>10.3</v>
      </c>
      <c r="U183">
        <v>5.4</v>
      </c>
      <c r="V183">
        <v>1.4</v>
      </c>
      <c r="W183">
        <v>0.5</v>
      </c>
      <c r="X183">
        <v>41</v>
      </c>
      <c r="Y183">
        <v>42</v>
      </c>
    </row>
    <row r="184" spans="4:25" x14ac:dyDescent="0.25">
      <c r="D184" t="s">
        <v>486</v>
      </c>
      <c r="E184" t="s">
        <v>488</v>
      </c>
      <c r="F184" t="s">
        <v>75</v>
      </c>
      <c r="G184">
        <v>100</v>
      </c>
      <c r="H184">
        <v>5.6</v>
      </c>
      <c r="I184">
        <v>3.6</v>
      </c>
      <c r="J184">
        <v>2</v>
      </c>
      <c r="K184">
        <v>5.8</v>
      </c>
      <c r="L184">
        <v>1.3</v>
      </c>
      <c r="M184">
        <v>2.8</v>
      </c>
      <c r="N184">
        <v>2.4</v>
      </c>
      <c r="O184">
        <v>5.7</v>
      </c>
      <c r="P184">
        <v>5.8</v>
      </c>
      <c r="Q184">
        <v>19.399999999999999</v>
      </c>
      <c r="R184">
        <v>22.3</v>
      </c>
      <c r="S184">
        <v>6.4</v>
      </c>
      <c r="T184">
        <v>9.8000000000000007</v>
      </c>
      <c r="U184">
        <v>5.2</v>
      </c>
      <c r="V184">
        <v>1.3</v>
      </c>
      <c r="W184">
        <v>0.5</v>
      </c>
      <c r="X184">
        <v>40.4</v>
      </c>
      <c r="Y184">
        <v>42</v>
      </c>
    </row>
    <row r="185" spans="4:25" x14ac:dyDescent="0.25">
      <c r="D185" t="s">
        <v>489</v>
      </c>
      <c r="E185" t="s">
        <v>490</v>
      </c>
      <c r="F185" t="s">
        <v>11</v>
      </c>
      <c r="G185">
        <v>100</v>
      </c>
      <c r="H185">
        <v>6.5</v>
      </c>
      <c r="I185">
        <v>3.3</v>
      </c>
      <c r="J185">
        <v>2</v>
      </c>
      <c r="K185">
        <v>5.3</v>
      </c>
      <c r="L185">
        <v>1.2</v>
      </c>
      <c r="M185">
        <v>2.7</v>
      </c>
      <c r="N185">
        <v>3.4</v>
      </c>
      <c r="O185">
        <v>5.3</v>
      </c>
      <c r="P185">
        <v>5.9</v>
      </c>
      <c r="Q185">
        <v>20.6</v>
      </c>
      <c r="R185">
        <v>19.3</v>
      </c>
      <c r="S185">
        <v>6.7</v>
      </c>
      <c r="T185">
        <v>8.5</v>
      </c>
      <c r="U185">
        <v>6.5</v>
      </c>
      <c r="V185">
        <v>1.7</v>
      </c>
      <c r="W185">
        <v>1.1000000000000001</v>
      </c>
      <c r="X185">
        <v>40.5</v>
      </c>
      <c r="Y185">
        <v>41</v>
      </c>
    </row>
    <row r="186" spans="4:25" x14ac:dyDescent="0.25">
      <c r="D186" t="s">
        <v>491</v>
      </c>
      <c r="E186" t="s">
        <v>492</v>
      </c>
      <c r="F186" t="s">
        <v>75</v>
      </c>
      <c r="G186">
        <v>100</v>
      </c>
      <c r="H186">
        <v>5.6</v>
      </c>
      <c r="I186">
        <v>3.2</v>
      </c>
      <c r="J186">
        <v>1.9</v>
      </c>
      <c r="K186">
        <v>5.7</v>
      </c>
      <c r="L186">
        <v>1.2</v>
      </c>
      <c r="M186">
        <v>2.2000000000000002</v>
      </c>
      <c r="N186">
        <v>2.2999999999999998</v>
      </c>
      <c r="O186">
        <v>5.0999999999999996</v>
      </c>
      <c r="P186">
        <v>6</v>
      </c>
      <c r="Q186">
        <v>18.600000000000001</v>
      </c>
      <c r="R186">
        <v>21.8</v>
      </c>
      <c r="S186">
        <v>7.9</v>
      </c>
      <c r="T186">
        <v>10.199999999999999</v>
      </c>
      <c r="U186">
        <v>6.2</v>
      </c>
      <c r="V186">
        <v>1.5</v>
      </c>
      <c r="W186">
        <v>0.7</v>
      </c>
      <c r="X186">
        <v>41.8</v>
      </c>
      <c r="Y186">
        <v>43</v>
      </c>
    </row>
    <row r="187" spans="4:25" x14ac:dyDescent="0.25">
      <c r="D187" t="s">
        <v>493</v>
      </c>
      <c r="E187" t="s">
        <v>494</v>
      </c>
      <c r="F187" t="s">
        <v>11</v>
      </c>
      <c r="G187">
        <v>100</v>
      </c>
      <c r="H187">
        <v>5.2</v>
      </c>
      <c r="I187">
        <v>3.1</v>
      </c>
      <c r="J187">
        <v>2.1</v>
      </c>
      <c r="K187">
        <v>4.8</v>
      </c>
      <c r="L187">
        <v>1.1000000000000001</v>
      </c>
      <c r="M187">
        <v>2.2999999999999998</v>
      </c>
      <c r="N187">
        <v>2.4</v>
      </c>
      <c r="O187">
        <v>5.4</v>
      </c>
      <c r="P187">
        <v>6.8</v>
      </c>
      <c r="Q187">
        <v>20.6</v>
      </c>
      <c r="R187">
        <v>27.2</v>
      </c>
      <c r="S187">
        <v>7.5</v>
      </c>
      <c r="T187">
        <v>7.4</v>
      </c>
      <c r="U187">
        <v>2.9</v>
      </c>
      <c r="V187">
        <v>0.7</v>
      </c>
      <c r="W187">
        <v>0.4</v>
      </c>
      <c r="X187">
        <v>39.799999999999997</v>
      </c>
      <c r="Y187">
        <v>42</v>
      </c>
    </row>
    <row r="188" spans="4:25" x14ac:dyDescent="0.25">
      <c r="D188" t="s">
        <v>495</v>
      </c>
      <c r="E188" t="s">
        <v>496</v>
      </c>
      <c r="F188" t="s">
        <v>11</v>
      </c>
      <c r="G188" t="s">
        <v>18</v>
      </c>
      <c r="H188" t="s">
        <v>18</v>
      </c>
      <c r="I188" t="s">
        <v>18</v>
      </c>
      <c r="J188" t="s">
        <v>18</v>
      </c>
      <c r="K188" t="s">
        <v>18</v>
      </c>
      <c r="L188" t="s">
        <v>18</v>
      </c>
      <c r="M188" t="s">
        <v>18</v>
      </c>
      <c r="N188" t="s">
        <v>18</v>
      </c>
      <c r="O188" t="s">
        <v>18</v>
      </c>
      <c r="P188" t="s">
        <v>18</v>
      </c>
      <c r="Q188" t="s">
        <v>18</v>
      </c>
      <c r="R188" t="s">
        <v>18</v>
      </c>
      <c r="S188" t="s">
        <v>18</v>
      </c>
      <c r="T188" t="s">
        <v>18</v>
      </c>
      <c r="U188" t="s">
        <v>18</v>
      </c>
      <c r="V188" t="s">
        <v>18</v>
      </c>
      <c r="W188" t="s">
        <v>18</v>
      </c>
      <c r="X188" t="s">
        <v>18</v>
      </c>
      <c r="Y188" t="s">
        <v>18</v>
      </c>
    </row>
    <row r="189" spans="4:25" x14ac:dyDescent="0.25">
      <c r="D189" t="s">
        <v>497</v>
      </c>
      <c r="E189" t="s">
        <v>498</v>
      </c>
      <c r="F189" t="s">
        <v>11</v>
      </c>
      <c r="G189">
        <v>100</v>
      </c>
      <c r="H189">
        <v>4.5999999999999996</v>
      </c>
      <c r="I189">
        <v>3.5</v>
      </c>
      <c r="J189">
        <v>2.7</v>
      </c>
      <c r="K189">
        <v>6.4</v>
      </c>
      <c r="L189">
        <v>1.2</v>
      </c>
      <c r="M189">
        <v>3.1</v>
      </c>
      <c r="N189">
        <v>2.5</v>
      </c>
      <c r="O189">
        <v>4.9000000000000004</v>
      </c>
      <c r="P189">
        <v>4.2</v>
      </c>
      <c r="Q189">
        <v>20.6</v>
      </c>
      <c r="R189">
        <v>27.3</v>
      </c>
      <c r="S189">
        <v>6.5</v>
      </c>
      <c r="T189">
        <v>7.5</v>
      </c>
      <c r="U189">
        <v>4.2</v>
      </c>
      <c r="V189">
        <v>0.7</v>
      </c>
      <c r="W189">
        <v>0.1</v>
      </c>
      <c r="X189">
        <v>39.799999999999997</v>
      </c>
      <c r="Y189">
        <v>42</v>
      </c>
    </row>
    <row r="190" spans="4:25" x14ac:dyDescent="0.25">
      <c r="D190" t="s">
        <v>499</v>
      </c>
      <c r="E190" t="s">
        <v>500</v>
      </c>
      <c r="F190" t="s">
        <v>75</v>
      </c>
      <c r="G190">
        <v>100</v>
      </c>
      <c r="H190">
        <v>4.4000000000000004</v>
      </c>
      <c r="I190">
        <v>2.4</v>
      </c>
      <c r="J190">
        <v>1.8</v>
      </c>
      <c r="K190">
        <v>5.4</v>
      </c>
      <c r="L190">
        <v>1.1000000000000001</v>
      </c>
      <c r="M190">
        <v>2.1</v>
      </c>
      <c r="N190">
        <v>1.9</v>
      </c>
      <c r="O190">
        <v>3.9</v>
      </c>
      <c r="P190">
        <v>3.7</v>
      </c>
      <c r="Q190">
        <v>17.3</v>
      </c>
      <c r="R190">
        <v>23.8</v>
      </c>
      <c r="S190">
        <v>9.6</v>
      </c>
      <c r="T190">
        <v>13.1</v>
      </c>
      <c r="U190">
        <v>7</v>
      </c>
      <c r="V190">
        <v>1.5</v>
      </c>
      <c r="W190">
        <v>1.1000000000000001</v>
      </c>
      <c r="X190">
        <v>45.6</v>
      </c>
      <c r="Y190">
        <v>48</v>
      </c>
    </row>
    <row r="191" spans="4:25" x14ac:dyDescent="0.25">
      <c r="D191" t="s">
        <v>501</v>
      </c>
      <c r="E191" t="s">
        <v>502</v>
      </c>
      <c r="F191" t="s">
        <v>11</v>
      </c>
      <c r="G191">
        <v>100</v>
      </c>
      <c r="H191">
        <v>6</v>
      </c>
      <c r="I191">
        <v>3.3</v>
      </c>
      <c r="J191">
        <v>2</v>
      </c>
      <c r="K191">
        <v>5.5</v>
      </c>
      <c r="L191">
        <v>1.4</v>
      </c>
      <c r="M191">
        <v>1.8</v>
      </c>
      <c r="N191">
        <v>2.2999999999999998</v>
      </c>
      <c r="O191">
        <v>4.8</v>
      </c>
      <c r="P191">
        <v>5.8</v>
      </c>
      <c r="Q191">
        <v>18.600000000000001</v>
      </c>
      <c r="R191">
        <v>19.5</v>
      </c>
      <c r="S191">
        <v>9.1999999999999993</v>
      </c>
      <c r="T191">
        <v>11.2</v>
      </c>
      <c r="U191">
        <v>6.2</v>
      </c>
      <c r="V191">
        <v>1.7</v>
      </c>
      <c r="W191">
        <v>0.6</v>
      </c>
      <c r="X191">
        <v>42.3</v>
      </c>
      <c r="Y191">
        <v>44</v>
      </c>
    </row>
    <row r="192" spans="4:25" x14ac:dyDescent="0.25">
      <c r="D192" t="s">
        <v>501</v>
      </c>
      <c r="E192" t="s">
        <v>503</v>
      </c>
      <c r="F192" t="s">
        <v>75</v>
      </c>
      <c r="G192">
        <v>100</v>
      </c>
      <c r="H192">
        <v>5.9</v>
      </c>
      <c r="I192">
        <v>3.4</v>
      </c>
      <c r="J192">
        <v>2</v>
      </c>
      <c r="K192">
        <v>6.2</v>
      </c>
      <c r="L192">
        <v>1.3</v>
      </c>
      <c r="M192">
        <v>2.5</v>
      </c>
      <c r="N192">
        <v>2.1</v>
      </c>
      <c r="O192">
        <v>5.2</v>
      </c>
      <c r="P192">
        <v>6.5</v>
      </c>
      <c r="Q192">
        <v>19.8</v>
      </c>
      <c r="R192">
        <v>22</v>
      </c>
      <c r="S192">
        <v>7.5</v>
      </c>
      <c r="T192">
        <v>9.1</v>
      </c>
      <c r="U192">
        <v>4.9000000000000004</v>
      </c>
      <c r="V192">
        <v>1.1000000000000001</v>
      </c>
      <c r="W192">
        <v>0.5</v>
      </c>
      <c r="X192">
        <v>40.1</v>
      </c>
      <c r="Y192">
        <v>41</v>
      </c>
    </row>
    <row r="193" spans="4:25" x14ac:dyDescent="0.25">
      <c r="D193" t="s">
        <v>504</v>
      </c>
      <c r="E193" t="s">
        <v>505</v>
      </c>
      <c r="F193" t="s">
        <v>11</v>
      </c>
      <c r="G193">
        <v>100</v>
      </c>
      <c r="H193">
        <v>5.2</v>
      </c>
      <c r="I193">
        <v>3.5</v>
      </c>
      <c r="J193">
        <v>1.8</v>
      </c>
      <c r="K193">
        <v>5.2</v>
      </c>
      <c r="L193">
        <v>0.9</v>
      </c>
      <c r="M193">
        <v>1.9</v>
      </c>
      <c r="N193">
        <v>1.9</v>
      </c>
      <c r="O193">
        <v>4.5</v>
      </c>
      <c r="P193">
        <v>5.8</v>
      </c>
      <c r="Q193">
        <v>20.9</v>
      </c>
      <c r="R193">
        <v>20.3</v>
      </c>
      <c r="S193">
        <v>7.7</v>
      </c>
      <c r="T193">
        <v>12.5</v>
      </c>
      <c r="U193">
        <v>5.9</v>
      </c>
      <c r="V193">
        <v>1.2</v>
      </c>
      <c r="W193">
        <v>0.7</v>
      </c>
      <c r="X193">
        <v>42.6</v>
      </c>
      <c r="Y193">
        <v>43</v>
      </c>
    </row>
    <row r="194" spans="4:25" x14ac:dyDescent="0.25">
      <c r="D194" t="s">
        <v>506</v>
      </c>
      <c r="E194" t="s">
        <v>507</v>
      </c>
      <c r="F194" t="s">
        <v>11</v>
      </c>
      <c r="G194" t="s">
        <v>18</v>
      </c>
      <c r="H194" t="s">
        <v>18</v>
      </c>
      <c r="I194" t="s">
        <v>18</v>
      </c>
      <c r="J194" t="s">
        <v>18</v>
      </c>
      <c r="K194" t="s">
        <v>18</v>
      </c>
      <c r="L194" t="s">
        <v>18</v>
      </c>
      <c r="M194" t="s">
        <v>18</v>
      </c>
      <c r="N194" t="s">
        <v>18</v>
      </c>
      <c r="O194" t="s">
        <v>18</v>
      </c>
      <c r="P194" t="s">
        <v>18</v>
      </c>
      <c r="Q194" t="s">
        <v>18</v>
      </c>
      <c r="R194" t="s">
        <v>18</v>
      </c>
      <c r="S194" t="s">
        <v>18</v>
      </c>
      <c r="T194" t="s">
        <v>18</v>
      </c>
      <c r="U194" t="s">
        <v>18</v>
      </c>
      <c r="V194" t="s">
        <v>18</v>
      </c>
      <c r="W194" t="s">
        <v>18</v>
      </c>
      <c r="X194" t="s">
        <v>18</v>
      </c>
      <c r="Y194" t="s">
        <v>18</v>
      </c>
    </row>
    <row r="195" spans="4:25" x14ac:dyDescent="0.25">
      <c r="D195" t="s">
        <v>508</v>
      </c>
      <c r="E195" t="s">
        <v>509</v>
      </c>
      <c r="F195" t="s">
        <v>11</v>
      </c>
      <c r="G195">
        <v>100</v>
      </c>
      <c r="H195">
        <v>6</v>
      </c>
      <c r="I195">
        <v>3.6</v>
      </c>
      <c r="J195">
        <v>2.2000000000000002</v>
      </c>
      <c r="K195">
        <v>5.7</v>
      </c>
      <c r="L195">
        <v>1.2</v>
      </c>
      <c r="M195">
        <v>2.2999999999999998</v>
      </c>
      <c r="N195">
        <v>2.8</v>
      </c>
      <c r="O195">
        <v>5.9</v>
      </c>
      <c r="P195">
        <v>6.1</v>
      </c>
      <c r="Q195">
        <v>18.5</v>
      </c>
      <c r="R195">
        <v>18.899999999999999</v>
      </c>
      <c r="S195">
        <v>7.1</v>
      </c>
      <c r="T195">
        <v>10.9</v>
      </c>
      <c r="U195">
        <v>6.1</v>
      </c>
      <c r="V195">
        <v>1.8</v>
      </c>
      <c r="W195">
        <v>0.9</v>
      </c>
      <c r="X195">
        <v>41.2</v>
      </c>
      <c r="Y195">
        <v>42</v>
      </c>
    </row>
    <row r="196" spans="4:25" x14ac:dyDescent="0.25">
      <c r="D196" t="s">
        <v>510</v>
      </c>
      <c r="E196" t="s">
        <v>511</v>
      </c>
      <c r="F196" t="s">
        <v>11</v>
      </c>
      <c r="G196">
        <v>100</v>
      </c>
      <c r="H196">
        <v>3.3</v>
      </c>
      <c r="I196">
        <v>1.3</v>
      </c>
      <c r="J196">
        <v>2.6</v>
      </c>
      <c r="K196">
        <v>5.3</v>
      </c>
      <c r="L196">
        <v>1.7</v>
      </c>
      <c r="M196">
        <v>2</v>
      </c>
      <c r="N196">
        <v>1.7</v>
      </c>
      <c r="O196">
        <v>5.6</v>
      </c>
      <c r="P196">
        <v>3.3</v>
      </c>
      <c r="Q196">
        <v>15.9</v>
      </c>
      <c r="R196">
        <v>20.9</v>
      </c>
      <c r="S196">
        <v>7</v>
      </c>
      <c r="T196">
        <v>11.3</v>
      </c>
      <c r="U196">
        <v>13.2</v>
      </c>
      <c r="V196">
        <v>2</v>
      </c>
      <c r="W196">
        <v>3</v>
      </c>
      <c r="X196">
        <v>47.5</v>
      </c>
      <c r="Y196">
        <v>48</v>
      </c>
    </row>
    <row r="197" spans="4:25" x14ac:dyDescent="0.25">
      <c r="D197" t="s">
        <v>156</v>
      </c>
      <c r="E197" t="s">
        <v>512</v>
      </c>
      <c r="F197" t="s">
        <v>75</v>
      </c>
      <c r="G197">
        <v>100</v>
      </c>
      <c r="H197">
        <v>6.1</v>
      </c>
      <c r="I197">
        <v>3.6</v>
      </c>
      <c r="J197">
        <v>2.1</v>
      </c>
      <c r="K197">
        <v>5.6</v>
      </c>
      <c r="L197">
        <v>1.2</v>
      </c>
      <c r="M197">
        <v>2.2999999999999998</v>
      </c>
      <c r="N197">
        <v>2.4</v>
      </c>
      <c r="O197">
        <v>5.5</v>
      </c>
      <c r="P197">
        <v>5.4</v>
      </c>
      <c r="Q197">
        <v>19.899999999999999</v>
      </c>
      <c r="R197">
        <v>21.6</v>
      </c>
      <c r="S197">
        <v>7.1</v>
      </c>
      <c r="T197">
        <v>9.5</v>
      </c>
      <c r="U197">
        <v>5.0999999999999996</v>
      </c>
      <c r="V197">
        <v>1.5</v>
      </c>
      <c r="W197">
        <v>0.8</v>
      </c>
      <c r="X197">
        <v>40.6</v>
      </c>
      <c r="Y197">
        <v>42</v>
      </c>
    </row>
    <row r="198" spans="4:25" x14ac:dyDescent="0.25">
      <c r="D198" t="s">
        <v>513</v>
      </c>
      <c r="E198" t="s">
        <v>514</v>
      </c>
      <c r="F198" t="s">
        <v>11</v>
      </c>
      <c r="G198">
        <v>100</v>
      </c>
      <c r="H198">
        <v>5.7</v>
      </c>
      <c r="I198">
        <v>1.4</v>
      </c>
      <c r="J198">
        <v>1.9</v>
      </c>
      <c r="K198">
        <v>3.8</v>
      </c>
      <c r="L198">
        <v>0.9</v>
      </c>
      <c r="M198">
        <v>1.4</v>
      </c>
      <c r="N198">
        <v>2.4</v>
      </c>
      <c r="O198">
        <v>3.8</v>
      </c>
      <c r="P198">
        <v>1.4</v>
      </c>
      <c r="Q198">
        <v>17.5</v>
      </c>
      <c r="R198">
        <v>22.2</v>
      </c>
      <c r="S198">
        <v>9.9</v>
      </c>
      <c r="T198">
        <v>14.6</v>
      </c>
      <c r="U198">
        <v>10.4</v>
      </c>
      <c r="V198">
        <v>1.9</v>
      </c>
      <c r="W198">
        <v>0.9</v>
      </c>
      <c r="X198">
        <v>47.9</v>
      </c>
      <c r="Y198">
        <v>51</v>
      </c>
    </row>
    <row r="199" spans="4:25" x14ac:dyDescent="0.25">
      <c r="D199" t="s">
        <v>515</v>
      </c>
      <c r="E199" t="s">
        <v>516</v>
      </c>
      <c r="F199" t="s">
        <v>11</v>
      </c>
      <c r="G199">
        <v>100</v>
      </c>
      <c r="H199">
        <v>6.6</v>
      </c>
      <c r="I199">
        <v>3.3</v>
      </c>
      <c r="J199">
        <v>2.6</v>
      </c>
      <c r="K199">
        <v>5.8</v>
      </c>
      <c r="L199">
        <v>1.4</v>
      </c>
      <c r="M199">
        <v>2.2000000000000002</v>
      </c>
      <c r="N199">
        <v>2.9</v>
      </c>
      <c r="O199">
        <v>5.7</v>
      </c>
      <c r="P199">
        <v>7</v>
      </c>
      <c r="Q199">
        <v>21.6</v>
      </c>
      <c r="R199">
        <v>21.4</v>
      </c>
      <c r="S199">
        <v>5.2</v>
      </c>
      <c r="T199">
        <v>8.1</v>
      </c>
      <c r="U199">
        <v>5</v>
      </c>
      <c r="V199">
        <v>0.9</v>
      </c>
      <c r="W199">
        <v>0.3</v>
      </c>
      <c r="X199">
        <v>38.4</v>
      </c>
      <c r="Y199">
        <v>39</v>
      </c>
    </row>
    <row r="200" spans="4:25" x14ac:dyDescent="0.25">
      <c r="D200" t="s">
        <v>515</v>
      </c>
      <c r="E200" t="s">
        <v>517</v>
      </c>
      <c r="F200" t="s">
        <v>75</v>
      </c>
      <c r="G200">
        <v>100</v>
      </c>
      <c r="H200">
        <v>5.3</v>
      </c>
      <c r="I200">
        <v>3.2</v>
      </c>
      <c r="J200">
        <v>2.2000000000000002</v>
      </c>
      <c r="K200">
        <v>6</v>
      </c>
      <c r="L200">
        <v>1.3</v>
      </c>
      <c r="M200">
        <v>2.5</v>
      </c>
      <c r="N200">
        <v>2.8</v>
      </c>
      <c r="O200">
        <v>5.9</v>
      </c>
      <c r="P200">
        <v>5.8</v>
      </c>
      <c r="Q200">
        <v>19.899999999999999</v>
      </c>
      <c r="R200">
        <v>23.3</v>
      </c>
      <c r="S200">
        <v>6</v>
      </c>
      <c r="T200">
        <v>9.4</v>
      </c>
      <c r="U200">
        <v>5.3</v>
      </c>
      <c r="V200">
        <v>0.8</v>
      </c>
      <c r="W200">
        <v>0.3</v>
      </c>
      <c r="X200">
        <v>40.1</v>
      </c>
      <c r="Y200">
        <v>42</v>
      </c>
    </row>
    <row r="201" spans="4:25" x14ac:dyDescent="0.25">
      <c r="D201" t="s">
        <v>518</v>
      </c>
      <c r="E201" t="s">
        <v>519</v>
      </c>
      <c r="F201" t="s">
        <v>11</v>
      </c>
      <c r="G201">
        <v>100</v>
      </c>
      <c r="H201">
        <v>4.2</v>
      </c>
      <c r="I201">
        <v>1.4</v>
      </c>
      <c r="J201">
        <v>0.9</v>
      </c>
      <c r="K201">
        <v>4.5999999999999996</v>
      </c>
      <c r="L201">
        <v>1.2</v>
      </c>
      <c r="M201">
        <v>3.7</v>
      </c>
      <c r="N201">
        <v>0.9</v>
      </c>
      <c r="O201">
        <v>3.7</v>
      </c>
      <c r="P201">
        <v>3.7</v>
      </c>
      <c r="Q201">
        <v>13.2</v>
      </c>
      <c r="R201">
        <v>25.3</v>
      </c>
      <c r="S201">
        <v>11.1</v>
      </c>
      <c r="T201">
        <v>15.8</v>
      </c>
      <c r="U201">
        <v>6.7</v>
      </c>
      <c r="V201">
        <v>1.6</v>
      </c>
      <c r="W201">
        <v>1.9</v>
      </c>
      <c r="X201">
        <v>48.1</v>
      </c>
      <c r="Y201">
        <v>51</v>
      </c>
    </row>
    <row r="202" spans="4:25" x14ac:dyDescent="0.25">
      <c r="D202" t="s">
        <v>520</v>
      </c>
      <c r="E202" t="s">
        <v>521</v>
      </c>
      <c r="F202" t="s">
        <v>11</v>
      </c>
      <c r="G202">
        <v>100</v>
      </c>
      <c r="H202">
        <v>5.0999999999999996</v>
      </c>
      <c r="I202">
        <v>2.9</v>
      </c>
      <c r="J202">
        <v>2.1</v>
      </c>
      <c r="K202">
        <v>5</v>
      </c>
      <c r="L202">
        <v>0.7</v>
      </c>
      <c r="M202">
        <v>2.2999999999999998</v>
      </c>
      <c r="N202">
        <v>1.8</v>
      </c>
      <c r="O202">
        <v>6</v>
      </c>
      <c r="P202">
        <v>6</v>
      </c>
      <c r="Q202">
        <v>20.8</v>
      </c>
      <c r="R202">
        <v>18.899999999999999</v>
      </c>
      <c r="S202">
        <v>8.5</v>
      </c>
      <c r="T202">
        <v>12.2</v>
      </c>
      <c r="U202">
        <v>6</v>
      </c>
      <c r="V202">
        <v>1.3</v>
      </c>
      <c r="W202">
        <v>0.4</v>
      </c>
      <c r="X202">
        <v>42.4</v>
      </c>
      <c r="Y202">
        <v>43</v>
      </c>
    </row>
    <row r="203" spans="4:25" x14ac:dyDescent="0.25">
      <c r="D203" t="s">
        <v>522</v>
      </c>
      <c r="E203" t="s">
        <v>523</v>
      </c>
      <c r="F203" t="s">
        <v>11</v>
      </c>
      <c r="G203">
        <v>100</v>
      </c>
      <c r="H203">
        <v>4.3</v>
      </c>
      <c r="I203">
        <v>1.9</v>
      </c>
      <c r="J203">
        <v>2.2999999999999998</v>
      </c>
      <c r="K203">
        <v>5.9</v>
      </c>
      <c r="L203">
        <v>1</v>
      </c>
      <c r="M203">
        <v>2</v>
      </c>
      <c r="N203">
        <v>1.6</v>
      </c>
      <c r="O203">
        <v>3.2</v>
      </c>
      <c r="P203">
        <v>3.6</v>
      </c>
      <c r="Q203">
        <v>18.7</v>
      </c>
      <c r="R203">
        <v>23.3</v>
      </c>
      <c r="S203">
        <v>12.2</v>
      </c>
      <c r="T203">
        <v>12.6</v>
      </c>
      <c r="U203">
        <v>5.5</v>
      </c>
      <c r="V203">
        <v>1.3</v>
      </c>
      <c r="W203">
        <v>0.4</v>
      </c>
      <c r="X203">
        <v>44.8</v>
      </c>
      <c r="Y203">
        <v>47</v>
      </c>
    </row>
    <row r="204" spans="4:25" x14ac:dyDescent="0.25">
      <c r="D204" t="s">
        <v>524</v>
      </c>
      <c r="E204" t="s">
        <v>525</v>
      </c>
      <c r="F204" t="s">
        <v>11</v>
      </c>
      <c r="G204">
        <v>100</v>
      </c>
      <c r="H204">
        <v>5.2</v>
      </c>
      <c r="I204">
        <v>2.5</v>
      </c>
      <c r="J204">
        <v>1.7</v>
      </c>
      <c r="K204">
        <v>6.3</v>
      </c>
      <c r="L204">
        <v>1.5</v>
      </c>
      <c r="M204">
        <v>2.4</v>
      </c>
      <c r="N204">
        <v>1.8</v>
      </c>
      <c r="O204">
        <v>3.6</v>
      </c>
      <c r="P204">
        <v>4</v>
      </c>
      <c r="Q204">
        <v>18.100000000000001</v>
      </c>
      <c r="R204">
        <v>21.8</v>
      </c>
      <c r="S204">
        <v>9</v>
      </c>
      <c r="T204">
        <v>12.4</v>
      </c>
      <c r="U204">
        <v>7.3</v>
      </c>
      <c r="V204">
        <v>1.4</v>
      </c>
      <c r="W204">
        <v>0.9</v>
      </c>
      <c r="X204">
        <v>44.2</v>
      </c>
      <c r="Y204">
        <v>46</v>
      </c>
    </row>
    <row r="205" spans="4:25" x14ac:dyDescent="0.25">
      <c r="D205" t="s">
        <v>526</v>
      </c>
      <c r="E205" t="s">
        <v>527</v>
      </c>
      <c r="F205" t="s">
        <v>11</v>
      </c>
      <c r="G205" t="s">
        <v>18</v>
      </c>
      <c r="H205" t="s">
        <v>18</v>
      </c>
      <c r="I205" t="s">
        <v>18</v>
      </c>
      <c r="J205" t="s">
        <v>18</v>
      </c>
      <c r="K205" t="s">
        <v>18</v>
      </c>
      <c r="L205" t="s">
        <v>18</v>
      </c>
      <c r="M205" t="s">
        <v>18</v>
      </c>
      <c r="N205" t="s">
        <v>18</v>
      </c>
      <c r="O205" t="s">
        <v>18</v>
      </c>
      <c r="P205" t="s">
        <v>18</v>
      </c>
      <c r="Q205" t="s">
        <v>18</v>
      </c>
      <c r="R205" t="s">
        <v>18</v>
      </c>
      <c r="S205" t="s">
        <v>18</v>
      </c>
      <c r="T205" t="s">
        <v>18</v>
      </c>
      <c r="U205" t="s">
        <v>18</v>
      </c>
      <c r="V205" t="s">
        <v>18</v>
      </c>
      <c r="W205" t="s">
        <v>18</v>
      </c>
      <c r="X205" t="s">
        <v>18</v>
      </c>
      <c r="Y205" t="s">
        <v>18</v>
      </c>
    </row>
    <row r="206" spans="4:25" x14ac:dyDescent="0.25">
      <c r="D206" t="s">
        <v>528</v>
      </c>
      <c r="E206" t="s">
        <v>529</v>
      </c>
      <c r="F206" t="s">
        <v>75</v>
      </c>
      <c r="G206">
        <v>100</v>
      </c>
      <c r="H206">
        <v>7.1</v>
      </c>
      <c r="I206">
        <v>3.6</v>
      </c>
      <c r="J206">
        <v>2.2999999999999998</v>
      </c>
      <c r="K206">
        <v>6.1</v>
      </c>
      <c r="L206">
        <v>1.4</v>
      </c>
      <c r="M206">
        <v>2.5</v>
      </c>
      <c r="N206">
        <v>2.7</v>
      </c>
      <c r="O206">
        <v>6.6</v>
      </c>
      <c r="P206">
        <v>6</v>
      </c>
      <c r="Q206">
        <v>18.399999999999999</v>
      </c>
      <c r="R206">
        <v>20.9</v>
      </c>
      <c r="S206">
        <v>6.8</v>
      </c>
      <c r="T206">
        <v>8.1</v>
      </c>
      <c r="U206">
        <v>5.5</v>
      </c>
      <c r="V206">
        <v>1.4</v>
      </c>
      <c r="W206">
        <v>0.6</v>
      </c>
      <c r="X206">
        <v>39.1</v>
      </c>
      <c r="Y206">
        <v>40</v>
      </c>
    </row>
    <row r="207" spans="4:25" x14ac:dyDescent="0.25">
      <c r="D207" t="s">
        <v>530</v>
      </c>
      <c r="E207" t="s">
        <v>531</v>
      </c>
      <c r="F207" t="s">
        <v>11</v>
      </c>
      <c r="G207">
        <v>100</v>
      </c>
      <c r="H207">
        <v>3.4</v>
      </c>
      <c r="I207">
        <v>4.3</v>
      </c>
      <c r="J207">
        <v>1.3</v>
      </c>
      <c r="K207">
        <v>1.7</v>
      </c>
      <c r="L207">
        <v>1.7</v>
      </c>
      <c r="M207">
        <v>1.3</v>
      </c>
      <c r="N207">
        <v>0.4</v>
      </c>
      <c r="O207">
        <v>3.4</v>
      </c>
      <c r="P207">
        <v>4.3</v>
      </c>
      <c r="Q207">
        <v>19.2</v>
      </c>
      <c r="R207">
        <v>28.2</v>
      </c>
      <c r="S207">
        <v>10.3</v>
      </c>
      <c r="T207">
        <v>12</v>
      </c>
      <c r="U207">
        <v>4.3</v>
      </c>
      <c r="V207">
        <v>3.4</v>
      </c>
      <c r="W207">
        <v>0.9</v>
      </c>
      <c r="X207">
        <v>47.3</v>
      </c>
      <c r="Y207">
        <v>50</v>
      </c>
    </row>
    <row r="208" spans="4:25" x14ac:dyDescent="0.25">
      <c r="D208" t="s">
        <v>532</v>
      </c>
      <c r="E208" t="s">
        <v>533</v>
      </c>
      <c r="F208" t="s">
        <v>11</v>
      </c>
      <c r="G208" t="s">
        <v>18</v>
      </c>
      <c r="H208" t="s">
        <v>18</v>
      </c>
      <c r="I208" t="s">
        <v>18</v>
      </c>
      <c r="J208" t="s">
        <v>18</v>
      </c>
      <c r="K208" t="s">
        <v>18</v>
      </c>
      <c r="L208" t="s">
        <v>18</v>
      </c>
      <c r="M208" t="s">
        <v>18</v>
      </c>
      <c r="N208" t="s">
        <v>18</v>
      </c>
      <c r="O208" t="s">
        <v>18</v>
      </c>
      <c r="P208" t="s">
        <v>18</v>
      </c>
      <c r="Q208" t="s">
        <v>18</v>
      </c>
      <c r="R208" t="s">
        <v>18</v>
      </c>
      <c r="S208" t="s">
        <v>18</v>
      </c>
      <c r="T208" t="s">
        <v>18</v>
      </c>
      <c r="U208" t="s">
        <v>18</v>
      </c>
      <c r="V208" t="s">
        <v>18</v>
      </c>
      <c r="W208" t="s">
        <v>18</v>
      </c>
      <c r="X208" t="s">
        <v>18</v>
      </c>
      <c r="Y208" t="s">
        <v>18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/>
      </c>
      <c r="B9" t="str">
        <f>data!D9</f>
        <v/>
      </c>
      <c r="C9" t="str">
        <f>data!E9</f>
        <v/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Annfield Plain</v>
      </c>
      <c r="C10" t="str">
        <f>data!E10</f>
        <v>E05007955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Aycliffe East</v>
      </c>
      <c r="C11" t="str">
        <f>data!E11</f>
        <v>E05007956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Aycliffe North</v>
      </c>
      <c r="C12" t="str">
        <f>data!E12</f>
        <v>E05007957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Aycliffe West</v>
      </c>
      <c r="C13" t="str">
        <f>data!E13</f>
        <v>E05007958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Barforth</v>
      </c>
      <c r="C14" t="str">
        <f>data!E14</f>
        <v>E04010590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Barnard Castle</v>
      </c>
      <c r="C15" t="str">
        <f>data!E15</f>
        <v>E04010591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Barnard Castle East</v>
      </c>
      <c r="C16" t="str">
        <f>data!E16</f>
        <v>E05007959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Barnard Castle West</v>
      </c>
      <c r="C17" t="str">
        <f>data!E17</f>
        <v>E05007960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Barningham</v>
      </c>
      <c r="C18" t="str">
        <f>data!E18</f>
        <v>E04010592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Bearpark</v>
      </c>
      <c r="C19" t="str">
        <f>data!E19</f>
        <v>E04010593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Belmont</v>
      </c>
      <c r="C20" t="str">
        <f>data!E20</f>
        <v>E04010594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Belmont</v>
      </c>
      <c r="C21" t="str">
        <f>data!E21</f>
        <v>E05007961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Benfieldside</v>
      </c>
      <c r="C22" t="str">
        <f>data!E22</f>
        <v>E05007962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Bishop Auckland</v>
      </c>
      <c r="C23" t="str">
        <f>data!E23</f>
        <v>E04010595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Bishop Auckland Town</v>
      </c>
      <c r="C24" t="str">
        <f>data!E24</f>
        <v>E05007963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Bishop Middleham</v>
      </c>
      <c r="C25" t="str">
        <f>data!E25</f>
        <v>E04010596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Blackhalls</v>
      </c>
      <c r="C26" t="str">
        <f>data!E26</f>
        <v>E05007964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Bolam</v>
      </c>
      <c r="C27" t="str">
        <f>data!E27</f>
        <v>E04010597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Boldron</v>
      </c>
      <c r="C28" t="str">
        <f>data!E28</f>
        <v>E04010598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Bournmoor</v>
      </c>
      <c r="C29" t="str">
        <f>data!E29</f>
        <v>E04010599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Bowes</v>
      </c>
      <c r="C30" t="str">
        <f>data!E30</f>
        <v>E04010600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Bradbury and the Isle</v>
      </c>
      <c r="C31" t="str">
        <f>data!E31</f>
        <v>E04010601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Brancepeth</v>
      </c>
      <c r="C32" t="str">
        <f>data!E32</f>
        <v>E04010602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Brandon</v>
      </c>
      <c r="C33" t="str">
        <f>data!E33</f>
        <v>E05007965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Brandon and Byshottles</v>
      </c>
      <c r="C34" t="str">
        <f>data!E34</f>
        <v>E04010603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Brignall</v>
      </c>
      <c r="C35" t="str">
        <f>data!E35</f>
        <v>E04010604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Burnhope</v>
      </c>
      <c r="C36" t="str">
        <f>data!E36</f>
        <v>E04010605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Burnopfield and Dipton</v>
      </c>
      <c r="C37" t="str">
        <f>data!E37</f>
        <v>E05007966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Cassop-cum-Quarrington</v>
      </c>
      <c r="C38" t="str">
        <f>data!E38</f>
        <v>E04010606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Castle Eden</v>
      </c>
      <c r="C39" t="str">
        <f>data!E39</f>
        <v>E04010607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Chester-le-Street North and East</v>
      </c>
      <c r="C40" t="str">
        <f>data!E40</f>
        <v>E05007967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Chester-le-Street South</v>
      </c>
      <c r="C41" t="str">
        <f>data!E41</f>
        <v>E05007968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Chester-le-Street West Central</v>
      </c>
      <c r="C42" t="str">
        <f>data!E42</f>
        <v>E05007969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Chilton</v>
      </c>
      <c r="C43" t="str">
        <f>data!E43</f>
        <v>E04010608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Chilton</v>
      </c>
      <c r="C44" t="str">
        <f>data!E44</f>
        <v>E05007970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Cleatlam</v>
      </c>
      <c r="C45" t="str">
        <f>data!E45</f>
        <v>E04010609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Cockfield</v>
      </c>
      <c r="C46" t="str">
        <f>data!E46</f>
        <v>E04010610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Consett North</v>
      </c>
      <c r="C47" t="str">
        <f>data!E47</f>
        <v>E05007971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Cornforth</v>
      </c>
      <c r="C48" t="str">
        <f>data!E48</f>
        <v>E04010611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Cornsay</v>
      </c>
      <c r="C49" t="str">
        <f>data!E49</f>
        <v>E04010612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Cotherstone</v>
      </c>
      <c r="C50" t="str">
        <f>data!E50</f>
        <v>E04010613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Coundon</v>
      </c>
      <c r="C51" t="str">
        <f>data!E51</f>
        <v>E05007972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Publish</v>
      </c>
      <c r="B52" t="str">
        <f>data!D52</f>
        <v>County Durham</v>
      </c>
      <c r="C52" t="str">
        <f>data!E52</f>
        <v>E06000047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Coxhoe</v>
      </c>
      <c r="C53" t="str">
        <f>data!E53</f>
        <v>E04010614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Coxhoe</v>
      </c>
      <c r="C54" t="str">
        <f>data!E54</f>
        <v>E05007973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Craghead and South Moor</v>
      </c>
      <c r="C55" t="str">
        <f>data!E55</f>
        <v>E05007974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Crook North and Tow Law</v>
      </c>
      <c r="C56" t="str">
        <f>data!E56</f>
        <v>E05007975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Crook South</v>
      </c>
      <c r="C57" t="str">
        <f>data!E57</f>
        <v>E05007976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Croxdale and Hett</v>
      </c>
      <c r="C58" t="str">
        <f>data!E58</f>
        <v>E04010615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Dalton-le-Dale</v>
      </c>
      <c r="C59" t="str">
        <f>data!E59</f>
        <v>E04010616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Dawdon</v>
      </c>
      <c r="C60" t="str">
        <f>data!E60</f>
        <v>E05007977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Ward</v>
      </c>
      <c r="B61" t="str">
        <f>data!D61</f>
        <v>Deerness Valley</v>
      </c>
      <c r="C61" t="str">
        <f>data!E61</f>
        <v>E05007978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Delves Lane and Consett South</v>
      </c>
      <c r="C62" t="str">
        <f>data!E62</f>
        <v>E05007979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Dene Valley</v>
      </c>
      <c r="C63" t="str">
        <f>data!E63</f>
        <v>E04010617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Deneside</v>
      </c>
      <c r="C64" t="str">
        <f>data!E64</f>
        <v>E05007980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Durham South</v>
      </c>
      <c r="C65" t="str">
        <f>data!E65</f>
        <v>E05007981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Easington</v>
      </c>
      <c r="C66" t="str">
        <f>data!E66</f>
        <v>E05007982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Easington Colliery</v>
      </c>
      <c r="C67" t="str">
        <f>data!E67</f>
        <v>E04010618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Easington Village</v>
      </c>
      <c r="C68" t="str">
        <f>data!E68</f>
        <v>E04010619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Edmondbyers</v>
      </c>
      <c r="C69" t="str">
        <f>data!E69</f>
        <v>E04010620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Edmondsley</v>
      </c>
      <c r="C70" t="str">
        <f>data!E70</f>
        <v>E04010621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Eggleston</v>
      </c>
      <c r="C71" t="str">
        <f>data!E71</f>
        <v>E04010622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Egglestone Abbey</v>
      </c>
      <c r="C72" t="str">
        <f>data!E72</f>
        <v>E04010623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Eldon</v>
      </c>
      <c r="C73" t="str">
        <f>data!E73</f>
        <v>E04010624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Elvet</v>
      </c>
      <c r="C74" t="str">
        <f>data!E74</f>
        <v>E05007983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Esh</v>
      </c>
      <c r="C75" t="str">
        <f>data!E75</f>
        <v>E04010625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Esh</v>
      </c>
      <c r="C76" t="str">
        <f>data!E76</f>
        <v>E05007984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Etherley</v>
      </c>
      <c r="C77" t="str">
        <f>data!E77</f>
        <v>E04010626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Evenwood</v>
      </c>
      <c r="C78" t="str">
        <f>data!E78</f>
        <v>E05007985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Evenwood and Barony</v>
      </c>
      <c r="C79" t="str">
        <f>data!E79</f>
        <v>E04010627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Ferryhill</v>
      </c>
      <c r="C80" t="str">
        <f>data!E80</f>
        <v>E04010628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Ward</v>
      </c>
      <c r="B81" t="str">
        <f>data!D81</f>
        <v>Ferryhill</v>
      </c>
      <c r="C81" t="str">
        <f>data!E81</f>
        <v>E05007986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Fishburn</v>
      </c>
      <c r="C82" t="str">
        <f>data!E82</f>
        <v>E04010629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Forest and Frith</v>
      </c>
      <c r="C83" t="str">
        <f>data!E83</f>
        <v>E04010630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Framwellgate Moor</v>
      </c>
      <c r="C84" t="str">
        <f>data!E84</f>
        <v>E04010631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Framwellgate Moor</v>
      </c>
      <c r="C85" t="str">
        <f>data!E85</f>
        <v>E05007987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Gainford</v>
      </c>
      <c r="C86" t="str">
        <f>data!E86</f>
        <v>E04010632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Ward</v>
      </c>
      <c r="B87" t="str">
        <f>data!D87</f>
        <v>Gilesgate</v>
      </c>
      <c r="C87" t="str">
        <f>data!E87</f>
        <v>E05007988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Gilmonby</v>
      </c>
      <c r="C88" t="str">
        <f>data!E88</f>
        <v>E04010633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Great Aycliffe</v>
      </c>
      <c r="C89" t="str">
        <f>data!E89</f>
        <v>E04010634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Great Lumley</v>
      </c>
      <c r="C90" t="str">
        <f>data!E90</f>
        <v>E04010635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Greater Willington</v>
      </c>
      <c r="C91" t="str">
        <f>data!E91</f>
        <v>E04010636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Greencroft</v>
      </c>
      <c r="C92" t="str">
        <f>data!E92</f>
        <v>E04010637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Hamsterley</v>
      </c>
      <c r="C93" t="str">
        <f>data!E93</f>
        <v>E04010638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Haswell</v>
      </c>
      <c r="C94" t="str">
        <f>data!E94</f>
        <v>E04010639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Hawthorn</v>
      </c>
      <c r="C95" t="str">
        <f>data!E95</f>
        <v>E04010640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Headlam</v>
      </c>
      <c r="C96" t="str">
        <f>data!E96</f>
        <v>E04010641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Healeyfield</v>
      </c>
      <c r="C97" t="str">
        <f>data!E97</f>
        <v>E04010642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Hedleyhope</v>
      </c>
      <c r="C98" t="str">
        <f>data!E98</f>
        <v>E04010643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Hilton</v>
      </c>
      <c r="C99" t="str">
        <f>data!E99</f>
        <v>E04010644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Holwick</v>
      </c>
      <c r="C100" t="str">
        <f>data!E100</f>
        <v>E04010645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Hope</v>
      </c>
      <c r="C101" t="str">
        <f>data!E101</f>
        <v>E04010646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Horden</v>
      </c>
      <c r="C102" t="str">
        <f>data!E102</f>
        <v>E04010647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Ward</v>
      </c>
      <c r="B103" t="str">
        <f>data!D103</f>
        <v>Horden</v>
      </c>
      <c r="C103" t="str">
        <f>data!E103</f>
        <v>E05007989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Hunderthwaite</v>
      </c>
      <c r="C104" t="str">
        <f>data!E104</f>
        <v>E04010648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Hunstanworth</v>
      </c>
      <c r="C105" t="str">
        <f>data!E105</f>
        <v>E04010649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Hutton Henry</v>
      </c>
      <c r="C106" t="str">
        <f>data!E106</f>
        <v>E04010650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Hutton Magna</v>
      </c>
      <c r="C107" t="str">
        <f>data!E107</f>
        <v>E04010651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Ingleton</v>
      </c>
      <c r="C108" t="str">
        <f>data!E108</f>
        <v>E04010652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Kelloe</v>
      </c>
      <c r="C109" t="str">
        <f>data!E109</f>
        <v>E04010653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Kimblesworth and Plawsworth</v>
      </c>
      <c r="C110" t="str">
        <f>data!E110</f>
        <v>E04010654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Lanchester</v>
      </c>
      <c r="C111" t="str">
        <f>data!E111</f>
        <v>E04010655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Ward</v>
      </c>
      <c r="B112" t="str">
        <f>data!D112</f>
        <v>Lanchester</v>
      </c>
      <c r="C112" t="str">
        <f>data!E112</f>
        <v>E05007990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Lands Common to Brancepeth and Brandon and Byshottles</v>
      </c>
      <c r="C113" t="str">
        <f>data!E113</f>
        <v>E04010723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Lands common to Hamsterley, Lynesack and Softley and South Bedburn (no</v>
      </c>
      <c r="C114" t="str">
        <f>data!E114</f>
        <v>E04010724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Langleydale and Shotton</v>
      </c>
      <c r="C115" t="str">
        <f>data!E115</f>
        <v>E04010656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Langton</v>
      </c>
      <c r="C116" t="str">
        <f>data!E116</f>
        <v>E04010657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Lartington</v>
      </c>
      <c r="C117" t="str">
        <f>data!E117</f>
        <v>E04010658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Leadgate and Medomsley</v>
      </c>
      <c r="C118" t="str">
        <f>data!E118</f>
        <v>E05007991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Little Lumley</v>
      </c>
      <c r="C119" t="str">
        <f>data!E119</f>
        <v>E04010659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Ward</v>
      </c>
      <c r="B120" t="str">
        <f>data!D120</f>
        <v>Lumley</v>
      </c>
      <c r="C120" t="str">
        <f>data!E120</f>
        <v>E05007992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Lunedale</v>
      </c>
      <c r="C121" t="str">
        <f>data!E121</f>
        <v>E04010660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Lynesack and Softley</v>
      </c>
      <c r="C122" t="str">
        <f>data!E122</f>
        <v>E04010661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Marwood</v>
      </c>
      <c r="C123" t="str">
        <f>data!E123</f>
        <v>E04010662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Mickleton</v>
      </c>
      <c r="C124" t="str">
        <f>data!E124</f>
        <v>E04010663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Parish</v>
      </c>
      <c r="B125" t="str">
        <f>data!D125</f>
        <v>Middleton in Teesdale</v>
      </c>
      <c r="C125" t="str">
        <f>data!E125</f>
        <v>E04010664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Middridge</v>
      </c>
      <c r="C126" t="str">
        <f>data!E126</f>
        <v>E04010665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Monk Hesleden</v>
      </c>
      <c r="C127" t="str">
        <f>data!E127</f>
        <v>E04010666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Mordon</v>
      </c>
      <c r="C128" t="str">
        <f>data!E128</f>
        <v>E04010667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Morton Tinmouth</v>
      </c>
      <c r="C129" t="str">
        <f>data!E129</f>
        <v>E04010668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Muggleswick</v>
      </c>
      <c r="C130" t="str">
        <f>data!E130</f>
        <v>E04010669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Murton</v>
      </c>
      <c r="C131" t="str">
        <f>data!E131</f>
        <v>E04010670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Ward</v>
      </c>
      <c r="B132" t="str">
        <f>data!D132</f>
        <v>Murton</v>
      </c>
      <c r="C132" t="str">
        <f>data!E132</f>
        <v>E05007993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Parish</v>
      </c>
      <c r="B133" t="str">
        <f>data!D133</f>
        <v>Nesbitt</v>
      </c>
      <c r="C133" t="str">
        <f>data!E133</f>
        <v>E04010671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Ward</v>
      </c>
      <c r="B134" t="str">
        <f>data!D134</f>
        <v>Neville's Cross</v>
      </c>
      <c r="C134" t="str">
        <f>data!E134</f>
        <v>E05007994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Parish</v>
      </c>
      <c r="B135" t="str">
        <f>data!D135</f>
        <v>Newbiggin</v>
      </c>
      <c r="C135" t="str">
        <f>data!E135</f>
        <v>E04010672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Ward</v>
      </c>
      <c r="B136" t="str">
        <f>data!D136</f>
        <v>Newton Hall</v>
      </c>
      <c r="C136" t="str">
        <f>data!E136</f>
        <v>E05007995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Parish</v>
      </c>
      <c r="B137" t="str">
        <f>data!D137</f>
        <v>North Lodge</v>
      </c>
      <c r="C137" t="str">
        <f>data!E137</f>
        <v>E04010673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Ouston</v>
      </c>
      <c r="C138" t="str">
        <f>data!E138</f>
        <v>E04010674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Ward</v>
      </c>
      <c r="B139" t="str">
        <f>data!D139</f>
        <v>Ouston and Urpeth</v>
      </c>
      <c r="C139" t="str">
        <f>data!E139</f>
        <v>E05007996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Ovington</v>
      </c>
      <c r="C140" t="str">
        <f>data!E140</f>
        <v>E04010675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Pelton</v>
      </c>
      <c r="C141" t="str">
        <f>data!E141</f>
        <v>E04010676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Ward</v>
      </c>
      <c r="B142" t="str">
        <f>data!D142</f>
        <v>Pelton</v>
      </c>
      <c r="C142" t="str">
        <f>data!E142</f>
        <v>E05007997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Parish</v>
      </c>
      <c r="B143" t="str">
        <f>data!D143</f>
        <v>Peterlee</v>
      </c>
      <c r="C143" t="str">
        <f>data!E143</f>
        <v>E04010677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Ward</v>
      </c>
      <c r="B144" t="str">
        <f>data!D144</f>
        <v>Peterlee East</v>
      </c>
      <c r="C144" t="str">
        <f>data!E144</f>
        <v>E05007998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Ward</v>
      </c>
      <c r="B145" t="str">
        <f>data!D145</f>
        <v>Peterlee West</v>
      </c>
      <c r="C145" t="str">
        <f>data!E145</f>
        <v>E05007999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Parish</v>
      </c>
      <c r="B146" t="str">
        <f>data!D146</f>
        <v>Pittington</v>
      </c>
      <c r="C146" t="str">
        <f>data!E146</f>
        <v>E04010678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>Parish</v>
      </c>
      <c r="B147" t="str">
        <f>data!D147</f>
        <v>Raby with Keverstone</v>
      </c>
      <c r="C147" t="str">
        <f>data!E147</f>
        <v>E04010679</v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>Parish</v>
      </c>
      <c r="B148" t="str">
        <f>data!D148</f>
        <v>Rokeby</v>
      </c>
      <c r="C148" t="str">
        <f>data!E148</f>
        <v>E04010680</v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>Parish</v>
      </c>
      <c r="B149" t="str">
        <f>data!D149</f>
        <v>Romaldkirk</v>
      </c>
      <c r="C149" t="str">
        <f>data!E149</f>
        <v>E04010681</v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>Parish</v>
      </c>
      <c r="B150" t="str">
        <f>data!D150</f>
        <v>Sacriston</v>
      </c>
      <c r="C150" t="str">
        <f>data!E150</f>
        <v>E04010682</v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>Ward</v>
      </c>
      <c r="B151" t="str">
        <f>data!D151</f>
        <v>Sacriston</v>
      </c>
      <c r="C151" t="str">
        <f>data!E151</f>
        <v>E05008000</v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>Parish</v>
      </c>
      <c r="B152" t="str">
        <f>data!D152</f>
        <v>Satley</v>
      </c>
      <c r="C152" t="str">
        <f>data!E152</f>
        <v>E04010683</v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>Parish</v>
      </c>
      <c r="B153" t="str">
        <f>data!D153</f>
        <v>Scargill</v>
      </c>
      <c r="C153" t="str">
        <f>data!E153</f>
        <v>E04010684</v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>Parish</v>
      </c>
      <c r="B154" t="str">
        <f>data!D154</f>
        <v>Seaham</v>
      </c>
      <c r="C154" t="str">
        <f>data!E154</f>
        <v>E04010685</v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>Ward</v>
      </c>
      <c r="B155" t="str">
        <f>data!D155</f>
        <v>Seaham</v>
      </c>
      <c r="C155" t="str">
        <f>data!E155</f>
        <v>E05008001</v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>Parish</v>
      </c>
      <c r="B156" t="str">
        <f>data!D156</f>
        <v>Seaton with Slingley</v>
      </c>
      <c r="C156" t="str">
        <f>data!E156</f>
        <v>E04010686</v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>Parish</v>
      </c>
      <c r="B157" t="str">
        <f>data!D157</f>
        <v>Sedgefield</v>
      </c>
      <c r="C157" t="str">
        <f>data!E157</f>
        <v>E04010687</v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>Ward</v>
      </c>
      <c r="B158" t="str">
        <f>data!D158</f>
        <v>Sedgefield</v>
      </c>
      <c r="C158" t="str">
        <f>data!E158</f>
        <v>E05008002</v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>Parish</v>
      </c>
      <c r="B159" t="str">
        <f>data!D159</f>
        <v>Shadforth</v>
      </c>
      <c r="C159" t="str">
        <f>data!E159</f>
        <v>E04010688</v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>Parish</v>
      </c>
      <c r="B160" t="str">
        <f>data!D160</f>
        <v>Sheraton with Hulam</v>
      </c>
      <c r="C160" t="str">
        <f>data!E160</f>
        <v>E04010689</v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>Ward</v>
      </c>
      <c r="B161" t="str">
        <f>data!D161</f>
        <v>Sherburn</v>
      </c>
      <c r="C161" t="str">
        <f>data!E161</f>
        <v>E05008003</v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>Parish</v>
      </c>
      <c r="B162" t="str">
        <f>data!D162</f>
        <v>Sherburn Village</v>
      </c>
      <c r="C162" t="str">
        <f>data!E162</f>
        <v>E04010690</v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>Parish</v>
      </c>
      <c r="B163" t="str">
        <f>data!D163</f>
        <v>Shildon</v>
      </c>
      <c r="C163" t="str">
        <f>data!E163</f>
        <v>E04010691</v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>Ward</v>
      </c>
      <c r="B164" t="str">
        <f>data!D164</f>
        <v>Shildon East</v>
      </c>
      <c r="C164" t="str">
        <f>data!E164</f>
        <v>E05008004</v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>Ward</v>
      </c>
      <c r="B165" t="str">
        <f>data!D165</f>
        <v>Shildon West</v>
      </c>
      <c r="C165" t="str">
        <f>data!E165</f>
        <v>E05008005</v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>Parish</v>
      </c>
      <c r="B166" t="str">
        <f>data!D166</f>
        <v>Shincliffe</v>
      </c>
      <c r="C166" t="str">
        <f>data!E166</f>
        <v>E04010692</v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>Parish</v>
      </c>
      <c r="B167" t="str">
        <f>data!D167</f>
        <v>Shotton</v>
      </c>
      <c r="C167" t="str">
        <f>data!E167</f>
        <v>E04010693</v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>Ward</v>
      </c>
      <c r="B168" t="str">
        <f>data!D168</f>
        <v>Shotton</v>
      </c>
      <c r="C168" t="str">
        <f>data!E168</f>
        <v>E05008006</v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>Parish</v>
      </c>
      <c r="B169" t="str">
        <f>data!D169</f>
        <v>South Bedburn</v>
      </c>
      <c r="C169" t="str">
        <f>data!E169</f>
        <v>E04010694</v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>Parish</v>
      </c>
      <c r="B170" t="str">
        <f>data!D170</f>
        <v>South Hetton</v>
      </c>
      <c r="C170" t="str">
        <f>data!E170</f>
        <v>E04010695</v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>Parish</v>
      </c>
      <c r="B171" t="str">
        <f>data!D171</f>
        <v>Spennymoor</v>
      </c>
      <c r="C171" t="str">
        <f>data!E171</f>
        <v>E04010696</v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>Ward</v>
      </c>
      <c r="B172" t="str">
        <f>data!D172</f>
        <v>Spennymoor and Middlestone</v>
      </c>
      <c r="C172" t="str">
        <f>data!E172</f>
        <v>E05008007</v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>Parish</v>
      </c>
      <c r="B173" t="str">
        <f>data!D173</f>
        <v>Staindrop</v>
      </c>
      <c r="C173" t="str">
        <f>data!E173</f>
        <v>E04010697</v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>Parish</v>
      </c>
      <c r="B174" t="str">
        <f>data!D174</f>
        <v>Stanhope</v>
      </c>
      <c r="C174" t="str">
        <f>data!E174</f>
        <v>E04010698</v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>Parish</v>
      </c>
      <c r="B175" t="str">
        <f>data!D175</f>
        <v>Stanley</v>
      </c>
      <c r="C175" t="str">
        <f>data!E175</f>
        <v>E04010699</v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>Ward</v>
      </c>
      <c r="B176" t="str">
        <f>data!D176</f>
        <v>Stanley</v>
      </c>
      <c r="C176" t="str">
        <f>data!E176</f>
        <v>E05008008</v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>Parish</v>
      </c>
      <c r="B177" t="str">
        <f>data!D177</f>
        <v>Startforth</v>
      </c>
      <c r="C177" t="str">
        <f>data!E177</f>
        <v>E04010700</v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>Parish</v>
      </c>
      <c r="B178" t="str">
        <f>data!D178</f>
        <v>Streatlam and Stainton</v>
      </c>
      <c r="C178" t="str">
        <f>data!E178</f>
        <v>E04010701</v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>Ward</v>
      </c>
      <c r="B179" t="str">
        <f>data!D179</f>
        <v>Tanfield</v>
      </c>
      <c r="C179" t="str">
        <f>data!E179</f>
        <v>E05008009</v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>Parish</v>
      </c>
      <c r="B180" t="str">
        <f>data!D180</f>
        <v>Thornley</v>
      </c>
      <c r="C180" t="str">
        <f>data!E180</f>
        <v>E04010702</v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>Ward</v>
      </c>
      <c r="B181" t="str">
        <f>data!D181</f>
        <v>Thornley</v>
      </c>
      <c r="C181" t="str">
        <f>data!E181</f>
        <v>E05008010</v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>Parish</v>
      </c>
      <c r="B182" t="str">
        <f>data!D182</f>
        <v>Tow Law</v>
      </c>
      <c r="C182" t="str">
        <f>data!E182</f>
        <v>E04010703</v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>Parish</v>
      </c>
      <c r="B183" t="str">
        <f>data!D183</f>
        <v>Trimdon</v>
      </c>
      <c r="C183" t="str">
        <f>data!E183</f>
        <v>E04010704</v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>Ward</v>
      </c>
      <c r="B184" t="str">
        <f>data!D184</f>
        <v>Trimdon</v>
      </c>
      <c r="C184" t="str">
        <f>data!E184</f>
        <v>E05008011</v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>Parish</v>
      </c>
      <c r="B185" t="str">
        <f>data!D185</f>
        <v>Trimdon Foundry</v>
      </c>
      <c r="C185" t="str">
        <f>data!E185</f>
        <v>E04010705</v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>Ward</v>
      </c>
      <c r="B186" t="str">
        <f>data!D186</f>
        <v>Tudhoe</v>
      </c>
      <c r="C186" t="str">
        <f>data!E186</f>
        <v>E05008012</v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>Parish</v>
      </c>
      <c r="B187" t="str">
        <f>data!D187</f>
        <v>Urpeth</v>
      </c>
      <c r="C187" t="str">
        <f>data!E187</f>
        <v>E04010706</v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>Parish</v>
      </c>
      <c r="B188" t="str">
        <f>data!D188</f>
        <v>Wackerfield</v>
      </c>
      <c r="C188" t="str">
        <f>data!E188</f>
        <v>E04010707</v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>Parish</v>
      </c>
      <c r="B189" t="str">
        <f>data!D189</f>
        <v>Waldridge</v>
      </c>
      <c r="C189" t="str">
        <f>data!E189</f>
        <v>E04010708</v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>Ward</v>
      </c>
      <c r="B190" t="str">
        <f>data!D190</f>
        <v>Weardale</v>
      </c>
      <c r="C190" t="str">
        <f>data!E190</f>
        <v>E05008013</v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>Parish</v>
      </c>
      <c r="B191" t="str">
        <f>data!D191</f>
        <v>West Auckland</v>
      </c>
      <c r="C191" t="str">
        <f>data!E191</f>
        <v>E04010709</v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>Ward</v>
      </c>
      <c r="B192" t="str">
        <f>data!D192</f>
        <v>West Auckland</v>
      </c>
      <c r="C192" t="str">
        <f>data!E192</f>
        <v>E05008014</v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>Parish</v>
      </c>
      <c r="B193" t="str">
        <f>data!D193</f>
        <v>West Rainton</v>
      </c>
      <c r="C193" t="str">
        <f>data!E193</f>
        <v>E04010710</v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>Parish</v>
      </c>
      <c r="B194" t="str">
        <f>data!D194</f>
        <v>Westwick</v>
      </c>
      <c r="C194" t="str">
        <f>data!E194</f>
        <v>E04010711</v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>Parish</v>
      </c>
      <c r="B195" t="str">
        <f>data!D195</f>
        <v>Wheatley Hill</v>
      </c>
      <c r="C195" t="str">
        <f>data!E195</f>
        <v>E04010712</v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>Parish</v>
      </c>
      <c r="B196" t="str">
        <f>data!D196</f>
        <v>Whorlton</v>
      </c>
      <c r="C196" t="str">
        <f>data!E196</f>
        <v>E04010713</v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>Ward</v>
      </c>
      <c r="B197" t="str">
        <f>data!D197</f>
        <v>Willington</v>
      </c>
      <c r="C197" t="str">
        <f>data!E197</f>
        <v>E05008015</v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>Parish</v>
      </c>
      <c r="B198" t="str">
        <f>data!D198</f>
        <v>Windlestone</v>
      </c>
      <c r="C198" t="str">
        <f>data!E198</f>
        <v>E04010714</v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>Parish</v>
      </c>
      <c r="B199" t="str">
        <f>data!D199</f>
        <v>Wingate</v>
      </c>
      <c r="C199" t="str">
        <f>data!E199</f>
        <v>E04010715</v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>Ward</v>
      </c>
      <c r="B200" t="str">
        <f>data!D200</f>
        <v>Wingate</v>
      </c>
      <c r="C200" t="str">
        <f>data!E200</f>
        <v>E05008016</v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>Parish</v>
      </c>
      <c r="B201" t="str">
        <f>data!D201</f>
        <v>Winston</v>
      </c>
      <c r="C201" t="str">
        <f>data!E201</f>
        <v>E04010716</v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>Parish</v>
      </c>
      <c r="B202" t="str">
        <f>data!D202</f>
        <v>Witton Gilbert</v>
      </c>
      <c r="C202" t="str">
        <f>data!E202</f>
        <v>E04010717</v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>Parish</v>
      </c>
      <c r="B203" t="str">
        <f>data!D203</f>
        <v>Witton-le-Wear</v>
      </c>
      <c r="C203" t="str">
        <f>data!E203</f>
        <v>E04010718</v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>Parish</v>
      </c>
      <c r="B204" t="str">
        <f>data!D204</f>
        <v>Wolsingham</v>
      </c>
      <c r="C204" t="str">
        <f>data!E204</f>
        <v>E04010719</v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>Parish</v>
      </c>
      <c r="B205" t="str">
        <f>data!D205</f>
        <v>Wolsingham Park Moor lands cmn to Stanhope, Tow Law and Wolsingham (no</v>
      </c>
      <c r="C205" t="str">
        <f>data!E205</f>
        <v>E04010720</v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>Ward</v>
      </c>
      <c r="B206" t="str">
        <f>data!D206</f>
        <v>Woodhouse Close</v>
      </c>
      <c r="C206" t="str">
        <f>data!E206</f>
        <v>E05008017</v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>Parish</v>
      </c>
      <c r="B207" t="str">
        <f>data!D207</f>
        <v>Woodland</v>
      </c>
      <c r="C207" t="str">
        <f>data!E207</f>
        <v>E04010721</v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>Parish</v>
      </c>
      <c r="B208" t="str">
        <f>data!D208</f>
        <v>Wycliffe with Thorpe</v>
      </c>
      <c r="C208" t="str">
        <f>data!E208</f>
        <v>E04010722</v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154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Barforth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E04010590</v>
      </c>
      <c r="I5" s="3" t="s">
        <v>166</v>
      </c>
      <c r="L5" s="4" t="str">
        <f>IF(ISERROR(VLOOKUP(I5,E5:F302,2,FALSE)),"",VLOOKUP(I5,E5:F302,2,FALSE))</f>
        <v>E04010590</v>
      </c>
      <c r="M5" s="7" t="str">
        <f>IF(ISERROR(VLOOKUP($L$5,data!$E$9:$T$600,3,FALSE)),"",VLOOKUP($L$5,data!$E$9:$T$600,3,FALSE))</f>
        <v>-</v>
      </c>
      <c r="N5" s="7" t="str">
        <f>IF(ISERROR(VLOOKUP($L$5,data!$E$9:$T$600,4,FALSE)),"",VLOOKUP($L$5,data!$E$9:$T$600,4,FALSE))</f>
        <v>-</v>
      </c>
      <c r="O5" s="7" t="str">
        <f>IF(ISERROR(VLOOKUP($L$5,data!$E$9:$T$600,5,FALSE)),"",VLOOKUP($L$5,data!$E$9:$T$600,5,FALSE))</f>
        <v>-</v>
      </c>
      <c r="P5" s="7" t="str">
        <f>IF(ISERROR(VLOOKUP($L$5,data!$E$9:$T$600,6,FALSE)),"",VLOOKUP($L$5,data!$E$9:$T$600,6,FALSE))</f>
        <v>-</v>
      </c>
      <c r="Q5" s="7" t="str">
        <f>IF(ISERROR(VLOOKUP($L$5,data!$E$9:$T$600,7,FALSE)),"",VLOOKUP($L$5,data!$E$9:$T$600,7,FALSE))</f>
        <v>-</v>
      </c>
      <c r="R5" s="7" t="str">
        <f>IF(ISERROR(VLOOKUP($L$5,data!$E$9:$T$600,8,FALSE)),"",VLOOKUP($L$5,data!$E$9:$T$600,8,FALSE))</f>
        <v>-</v>
      </c>
      <c r="S5" s="7" t="str">
        <f>IF(ISERROR(VLOOKUP($L$5,data!$E$9:$T$600,9,FALSE)),"",VLOOKUP($L$5,data!$E$9:$T$600,9,FALSE))</f>
        <v>-</v>
      </c>
      <c r="T5" s="7" t="str">
        <f>IF(ISERROR(VLOOKUP($L$5,data!$E$9:$T$600,10,FALSE)),"",VLOOKUP($L$5,data!$E$9:$T$600,10,FALSE))</f>
        <v>-</v>
      </c>
      <c r="U5" s="7" t="str">
        <f>IF(ISERROR(VLOOKUP($L$5,data!$E$9:$T$600,11,FALSE)),"",VLOOKUP($L$5,data!$E$9:$T$600,11,FALSE))</f>
        <v>-</v>
      </c>
      <c r="V5" s="7" t="str">
        <f>IF(ISERROR(VLOOKUP($L$5,data!$E$9:$T$600,12,FALSE)),"",VLOOKUP($L$5,data!$E$9:$T$600,12,FALSE))</f>
        <v>-</v>
      </c>
      <c r="W5" s="7" t="str">
        <f>IF(ISERROR(VLOOKUP($L$5,data!$E$9:$T$600,13,FALSE)),"",VLOOKUP($L$5,data!$E$9:$T$600,13,FALSE))</f>
        <v>-</v>
      </c>
      <c r="X5" s="7" t="str">
        <f>IF(ISERROR(VLOOKUP($L$5,data!$E$9:$T$600,14,FALSE)),"",VLOOKUP($L$5,data!$E$9:$T$600,14,FALSE))</f>
        <v>-</v>
      </c>
      <c r="Y5" s="7" t="str">
        <f>IF(ISERROR(VLOOKUP($L$5,data!$E$9:$T$600,15,FALSE)),"",VLOOKUP($L$5,data!$E$9:$T$600,15,FALSE))</f>
        <v>-</v>
      </c>
      <c r="Z5" s="7" t="str">
        <f>IF(ISERROR(VLOOKUP($L$5,data!$E$9:$T$600,16,FALSE)),"",VLOOKUP($L$5,data!$E$9:$T$600,16,FALSE))</f>
        <v>-</v>
      </c>
      <c r="AA5" s="7" t="str">
        <f>IF(ISERROR(VLOOKUP($L$5,data!$E$9:$Y$600,17,FALSE)),"",VLOOKUP($L$5,data!$E$9:$Y$600,17,FALSE))</f>
        <v>-</v>
      </c>
      <c r="AB5" s="7" t="str">
        <f>IF(ISERROR(VLOOKUP($L$5,data!$E$9:$Y$600,18,FALSE)),"",VLOOKUP($L$5,data!$E$9:$Y$600,18,FALSE))</f>
        <v>-</v>
      </c>
      <c r="AC5" s="7" t="str">
        <f>IF(ISERROR(VLOOKUP($L$5,data!$E$9:$Y$600,19,FALSE)),"",VLOOKUP($L$5,data!$E$9:$Y$600,19,FALSE))</f>
        <v>-</v>
      </c>
      <c r="AD5" s="7" t="str">
        <f>IF(ISERROR(VLOOKUP($L$5,data!$E$9:$Y$600,20,FALSE)),"",VLOOKUP($L$5,data!$E$9:$Y$600,20,FALSE))</f>
        <v>-</v>
      </c>
      <c r="AE5" s="7" t="str">
        <f>IF(ISERROR(VLOOKUP($L$5,data!$E$9:$Y$600,21,FALSE)),"",VLOOKUP($L$5,data!$E$9:$Y$600,21,FALSE))</f>
        <v>-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Barnard Castle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E04010591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Barningham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E04010592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County Durham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E06000047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5.6</v>
      </c>
      <c r="O7" s="7">
        <f>IF(ISERROR(VLOOKUP($L$7,data!$E$9:$T$600,5,FALSE)),"",VLOOKUP($L$7,data!$E$9:$T$600,5,FALSE))</f>
        <v>3.1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5.4</v>
      </c>
      <c r="R7" s="7">
        <f>IF(ISERROR(VLOOKUP($L$7,data!$E$9:$T$600,8,FALSE)),"",VLOOKUP($L$7,data!$E$9:$T$600,8,FALSE))</f>
        <v>1.1000000000000001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3</v>
      </c>
      <c r="U7" s="7">
        <f>IF(ISERROR(VLOOKUP($L$7,data!$E$9:$T$600,11,FALSE)),"",VLOOKUP($L$7,data!$E$9:$T$600,11,FALSE))</f>
        <v>6.8</v>
      </c>
      <c r="V7" s="7">
        <f>IF(ISERROR(VLOOKUP($L$7,data!$E$9:$T$600,12,FALSE)),"",VLOOKUP($L$7,data!$E$9:$T$600,12,FALSE))</f>
        <v>6</v>
      </c>
      <c r="W7" s="7">
        <f>IF(ISERROR(VLOOKUP($L$7,data!$E$9:$T$600,13,FALSE)),"",VLOOKUP($L$7,data!$E$9:$T$600,13,FALSE))</f>
        <v>18.7</v>
      </c>
      <c r="X7" s="7">
        <f>IF(ISERROR(VLOOKUP($L$7,data!$E$9:$T$600,14,FALSE)),"",VLOOKUP($L$7,data!$E$9:$T$600,14,FALSE))</f>
        <v>21.1</v>
      </c>
      <c r="Y7" s="7">
        <f>IF(ISERROR(VLOOKUP($L$7,data!$E$9:$T$600,15,FALSE)),"",VLOOKUP($L$7,data!$E$9:$T$600,15,FALSE))</f>
        <v>6.9</v>
      </c>
      <c r="Z7" s="7">
        <f>IF(ISERROR(VLOOKUP($L$7,data!$E$9:$T$600,16,FALSE)),"",VLOOKUP($L$7,data!$E$9:$T$600,16,FALSE))</f>
        <v>9.9</v>
      </c>
      <c r="AA7" s="7">
        <f>IF(ISERROR(VLOOKUP($L$7,data!$E$9:$Y$600,17,FALSE)),"",VLOOKUP($L$7,data!$E$9:$Y$600,17,FALSE))</f>
        <v>6</v>
      </c>
      <c r="AB7" s="7">
        <f>IF(ISERROR(VLOOKUP($L$7,data!$E$9:$Y$600,18,FALSE)),"",VLOOKUP($L$7,data!$E$9:$Y$600,18,FALSE))</f>
        <v>1.4</v>
      </c>
      <c r="AC7" s="7">
        <f>IF(ISERROR(VLOOKUP($L$7,data!$E$9:$Y$600,19,FALSE)),"",VLOOKUP($L$7,data!$E$9:$Y$600,19,FALSE))</f>
        <v>0.7</v>
      </c>
      <c r="AD7" s="7">
        <f>IF(ISERROR(VLOOKUP($L$7,data!$E$9:$Y$600,20,FALSE)),"",VLOOKUP($L$7,data!$E$9:$Y$600,20,FALSE))</f>
        <v>41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Bearpark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E04010593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/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/>
      </c>
      <c r="M8" s="7" t="str">
        <f>IF(ISERROR(VLOOKUP($L$8,data!$E$9:$T$600,3,FALSE)),"",VLOOKUP($L$8,data!$E$9:$T$600,3,FALSE))</f>
        <v/>
      </c>
      <c r="N8" s="7" t="str">
        <f>IF(ISERROR(VLOOKUP($L$8,data!$E$9:$T$600,4,FALSE)),"",VLOOKUP($L$8,data!$E$9:$T$600,4,FALSE))</f>
        <v/>
      </c>
      <c r="O8" s="7" t="str">
        <f>IF(ISERROR(VLOOKUP($L$8,data!$E$9:$T$600,5,FALSE)),"",VLOOKUP($L$8,data!$E$9:$T$600,5,FALSE))</f>
        <v/>
      </c>
      <c r="P8" s="7" t="str">
        <f>IF(ISERROR(VLOOKUP($L$8,data!$E$9:$T$600,6,FALSE)),"",VLOOKUP($L$8,data!$E$9:$T$600,6,FALSE))</f>
        <v/>
      </c>
      <c r="Q8" s="7" t="str">
        <f>IF(ISERROR(VLOOKUP($L$8,data!$E$9:$T$600,7,FALSE)),"",VLOOKUP($L$8,data!$E$9:$T$600,7,FALSE))</f>
        <v/>
      </c>
      <c r="R8" s="7" t="str">
        <f>IF(ISERROR(VLOOKUP($L$8,data!$E$9:$T$600,8,FALSE)),"",VLOOKUP($L$8,data!$E$9:$T$600,8,FALSE))</f>
        <v/>
      </c>
      <c r="S8" s="7" t="str">
        <f>IF(ISERROR(VLOOKUP($L$8,data!$E$9:$T$600,9,FALSE)),"",VLOOKUP($L$8,data!$E$9:$T$600,9,FALSE))</f>
        <v/>
      </c>
      <c r="T8" s="7" t="str">
        <f>IF(ISERROR(VLOOKUP($L$8,data!$E$9:$T$600,10,FALSE)),"",VLOOKUP($L$8,data!$E$9:$T$600,10,FALSE))</f>
        <v/>
      </c>
      <c r="U8" s="7" t="str">
        <f>IF(ISERROR(VLOOKUP($L$8,data!$E$9:$T$600,11,FALSE)),"",VLOOKUP($L$8,data!$E$9:$T$600,11,FALSE))</f>
        <v/>
      </c>
      <c r="V8" s="7" t="str">
        <f>IF(ISERROR(VLOOKUP($L$8,data!$E$9:$T$600,12,FALSE)),"",VLOOKUP($L$8,data!$E$9:$T$600,12,FALSE))</f>
        <v/>
      </c>
      <c r="W8" s="7" t="str">
        <f>IF(ISERROR(VLOOKUP($L$8,data!$E$9:$T$600,13,FALSE)),"",VLOOKUP($L$8,data!$E$9:$T$600,13,FALSE))</f>
        <v/>
      </c>
      <c r="X8" s="7" t="str">
        <f>IF(ISERROR(VLOOKUP($L$8,data!$E$9:$T$600,14,FALSE)),"",VLOOKUP($L$8,data!$E$9:$T$600,14,FALSE))</f>
        <v/>
      </c>
      <c r="Y8" s="7" t="str">
        <f>IF(ISERROR(VLOOKUP($L$8,data!$E$9:$T$600,15,FALSE)),"",VLOOKUP($L$8,data!$E$9:$T$600,15,FALSE))</f>
        <v/>
      </c>
      <c r="Z8" s="7" t="str">
        <f>IF(ISERROR(VLOOKUP($L$8,data!$E$9:$T$600,16,FALSE)),"",VLOOKUP($L$8,data!$E$9:$T$600,16,FALSE))</f>
        <v/>
      </c>
      <c r="AA8" s="7" t="str">
        <f>IF(ISERROR(VLOOKUP($L$8,data!$E$9:$Y$600,17,FALSE)),"",VLOOKUP($L$8,data!$E$9:$Y$600,17,FALSE))</f>
        <v/>
      </c>
      <c r="AB8" s="7" t="str">
        <f>IF(ISERROR(VLOOKUP($L$8,data!$E$9:$Y$600,18,FALSE)),"",VLOOKUP($L$8,data!$E$9:$Y$600,18,FALSE))</f>
        <v/>
      </c>
      <c r="AC8" s="7" t="str">
        <f>IF(ISERROR(VLOOKUP($L$8,data!$E$9:$Y$600,19,FALSE)),"",VLOOKUP($L$8,data!$E$9:$Y$600,19,FALSE))</f>
        <v/>
      </c>
      <c r="AD8" s="7" t="str">
        <f>IF(ISERROR(VLOOKUP($L$8,data!$E$9:$Y$600,20,FALSE)),"",VLOOKUP($L$8,data!$E$9:$Y$600,20,FALSE))</f>
        <v/>
      </c>
      <c r="AE8" s="7" t="str">
        <f>IF(ISERROR(VLOOKUP($L$8,data!$E$9:$Y$600,21,FALSE)),"",VLOOKUP($L$8,data!$E$9:$Y$600,21,FALSE))</f>
        <v/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Belmont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E04010594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Bishop Auckland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E04010595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Bishop Middleham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E04010596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Bolam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E04010597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Boldron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E04010598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Bournmoor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E04010599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Bowes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E04010600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Bradbury and the Isle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E04010601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Brancepeth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E04010602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Brandon and Byshottles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E04010603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Brignall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E04010604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Burnhope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E04010605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Cassop-cum-Quarrington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E04010606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Castle Eden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E04010607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Chilton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E04010608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Cleatlam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E04010609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Cockfield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E04010610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Cornforth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E04010611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Cornsay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E04010612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Cotherstone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E04010613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Coxhoe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E04010614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Croxdale and Hett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E04010615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Dalton-le-Dale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E04010616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Dene Valley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E04010617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Easington Colliery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E04010618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Easington Village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E04010619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Edmondbyers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E04010620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Edmondsley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E04010621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Eggleston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E04010622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Egglestone Abbey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E04010623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Eldon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E04010624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Esh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E04010625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Etherley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E04010626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Evenwood and Barony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E04010627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Ferryhill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E04010628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Fishburn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E04010629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Forest and Frith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E04010630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Framwellgate Moor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E04010631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Gainford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E04010632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Gilmonby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E04010633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Great Aycliffe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E04010634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Great Lumley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E04010635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Greater Willington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E04010636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Greencroft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E04010637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Hamsterley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E04010638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Haswell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E04010639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Hawthorn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E04010640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Headlam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E04010641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Healeyfield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E04010642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Hedleyhope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E04010643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Hilton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E04010644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Holwick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E04010645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Hope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E04010646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Horden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E04010647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Hunderthwaite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E04010648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Hunstanworth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E04010649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Hutton Henry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E04010650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Hutton Magna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E04010651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Ingleton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E04010652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Kelloe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E04010653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Kimblesworth and Plawsworth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E04010654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Lanchester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E04010655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Lands Common to Brancepeth and Brandon and Byshottles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E04010723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Lands common to Hamsterley, Lynesack and Softley and South Bedburn (no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E04010724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Langleydale and Shotton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E04010656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Langton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E04010657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Lartington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E04010658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Little Lumley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E04010659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Lunedale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E04010660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Lynesack and Softley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E04010661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Marwood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E04010662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Mickleton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E04010663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Middleton in Teesdale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E04010664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Middridge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E04010665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Monk Hesleden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E04010666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Mordon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E04010667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Morton Tinmouth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E04010668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Muggleswick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E04010669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Murton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E04010670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Nesbitt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E04010671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Newbiggin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E04010672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North Lodge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E04010673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Ouston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E04010674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Ovington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E04010675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Pelton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E04010676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Peterlee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E04010677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Pittington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E04010678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Raby with Keverstone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E04010679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Rokeby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E04010680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Romaldkirk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E04010681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Sacriston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E04010682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Satley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E04010683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Scargill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E04010684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Seaham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E04010685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Seaton with Slingley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E04010686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Sedgefield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E04010687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Shadforth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E04010688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Sheraton with Hulam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E04010689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Sherburn Village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E04010690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Shildon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E04010691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Shincliffe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E04010692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Shotton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E04010693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South Bedburn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E04010694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South Hetton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E04010695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Spennymoor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E04010696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Staindrop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E04010697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Stanhope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E04010698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Stanley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E04010699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Startforth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E04010700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>Streatlam and Stainton</v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>E04010701</v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>Thornley</v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>E04010702</v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>Tow Law</v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>E04010703</v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>Trimdon</v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>E04010704</v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>Trimdon Foundry</v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>E04010705</v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>Urpeth</v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>E04010706</v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>Wackerfield</v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>E04010707</v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>Waldridge</v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>E04010708</v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>West Auckland</v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>E04010709</v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>West Rainton</v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>E04010710</v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>Westwick</v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>E04010711</v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>Wheatley Hill</v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>E04010712</v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>Whorlton</v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>E04010713</v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>Windlestone</v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>E04010714</v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>Wingate</v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>E04010715</v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>Winston</v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>E04010716</v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>Witton Gilbert</v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>E04010717</v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>Witton-le-Wear</v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>E04010718</v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>Wolsingham</v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>E04010719</v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>Wolsingham Park Moor lands cmn to Stanhope, Tow Law and Wolsingham (no</v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>E04010720</v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>Woodland</v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>E04010721</v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>Wycliffe with Thorpe</v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>E04010722</v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I7HquGr8Zxjdx9LLcTlbRE97pVldIDdnPPY7NsbBAsC/fSZ34Z3ixjKV7KDSNyMKXzgbO0pw6KsVHFCBfolN7Q==" saltValue="Dpf9nzaq9Os2Ax9/9sDXEw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2013-06-27T14:00:52Z</dcterms:modified>
</cp:coreProperties>
</file>